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940" windowHeight="6270" activeTab="1"/>
  </bookViews>
  <sheets>
    <sheet name="080113 Example " sheetId="1" r:id="rId1"/>
    <sheet name="MASTER" sheetId="2" r:id="rId2"/>
    <sheet name="INSTRUCTIONS" sheetId="3" r:id="rId3"/>
  </sheets>
  <definedNames/>
  <calcPr fullCalcOnLoad="1"/>
</workbook>
</file>

<file path=xl/sharedStrings.xml><?xml version="1.0" encoding="utf-8"?>
<sst xmlns="http://schemas.openxmlformats.org/spreadsheetml/2006/main" count="127" uniqueCount="91">
  <si>
    <t>##</t>
  </si>
  <si>
    <t>***</t>
  </si>
  <si>
    <t>Expense from Minister's Benefit Account (MBA)</t>
  </si>
  <si>
    <t>Total on Tax Invoice or Receipt</t>
  </si>
  <si>
    <t xml:space="preserve">  GST on Tax Invoice or Receipt</t>
  </si>
  <si>
    <t>Component of Expense from Taxable Income (includes rounding)</t>
  </si>
  <si>
    <t>Nett Total</t>
  </si>
  <si>
    <t>% of GST to Nett Total</t>
  </si>
  <si>
    <t xml:space="preserve">  Notional Nett Total</t>
  </si>
  <si>
    <t>Rounding Adjust't</t>
  </si>
  <si>
    <t>Feb 2008</t>
  </si>
  <si>
    <t>woolies</t>
  </si>
  <si>
    <t>kmart</t>
  </si>
  <si>
    <t>vet</t>
  </si>
  <si>
    <t>castle hill tyres</t>
  </si>
  <si>
    <t>vast interior</t>
  </si>
  <si>
    <t>bilo</t>
  </si>
  <si>
    <t>myers</t>
  </si>
  <si>
    <t>Totals</t>
  </si>
  <si>
    <t>CHECK TOTALS BOX</t>
  </si>
  <si>
    <t>Not.Nett +GST+Taxable Component+Rounding =</t>
  </si>
  <si>
    <t>Check! Total on Tax Invoices =</t>
  </si>
  <si>
    <t>To the Treasurer:</t>
  </si>
  <si>
    <t xml:space="preserve">Please process the following amounts relating to </t>
  </si>
  <si>
    <t>the Ministers Benefit Account (MBA)</t>
  </si>
  <si>
    <t>for the period ...</t>
  </si>
  <si>
    <t>Cash Recovery **</t>
  </si>
  <si>
    <t>transfer this amount                                                        from Minister's Benefit Account                                     to nominated Minister's Personal Account</t>
  </si>
  <si>
    <t>** Delete section if not applicable</t>
  </si>
  <si>
    <t>Date ……………………</t>
  </si>
  <si>
    <t>Signed …………………</t>
  </si>
  <si>
    <t xml:space="preserve"> ** Sign Substantiation Statement on page 2 and present page 2 to Treasurer **</t>
  </si>
  <si>
    <t>Spreadsheet Guidelines for GST Recovery / Cash Recovery</t>
  </si>
  <si>
    <t>from Non-Cash Benefit Account</t>
  </si>
  <si>
    <t>Background:</t>
  </si>
  <si>
    <t>Under Taxation legislation the church can validly claim back the GST incurred on expenses provided from a Minister's Benefit Account (MBA).</t>
  </si>
  <si>
    <t>Overview Process:</t>
  </si>
  <si>
    <r>
      <t>a.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The Minister advises the Treasurer of the total amount of GST incurred on MBA related expenses.</t>
    </r>
  </si>
  <si>
    <r>
      <t>b.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Treasurer recovers the GST via the quarterly BAS</t>
    </r>
  </si>
  <si>
    <r>
      <t>c.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Treasurer credits the recovered GST to the Minister's Benefit Account</t>
    </r>
  </si>
  <si>
    <t>Spreadsheet:</t>
  </si>
  <si>
    <t>This spreadsheet deals with a. above, and is designed to provide the data for two events:</t>
  </si>
  <si>
    <r>
      <t>i. GST Recovery</t>
    </r>
    <r>
      <rPr>
        <sz val="11"/>
        <rFont val="Arial"/>
        <family val="2"/>
      </rPr>
      <t xml:space="preserve"> which can only be made on expenses provided, or are being claimed, from the Minister's Benefit Account and which have incurred GST</t>
    </r>
  </si>
  <si>
    <r>
      <t>ii.</t>
    </r>
    <r>
      <rPr>
        <sz val="7"/>
        <rFont val="Times New Roman"/>
        <family val="1"/>
      </rPr>
      <t xml:space="preserve">            </t>
    </r>
    <r>
      <rPr>
        <i/>
        <sz val="11"/>
        <rFont val="Arial"/>
        <family val="2"/>
      </rPr>
      <t>Cash Recovery</t>
    </r>
    <r>
      <rPr>
        <sz val="11"/>
        <rFont val="Arial"/>
        <family val="2"/>
      </rPr>
      <t xml:space="preserve"> which can be made on expenses that have been paid personally and are to be reimbursed from the Minister's Benefit Account</t>
    </r>
  </si>
  <si>
    <t>You can use this spreadsheet for GST Recovery only, or for GST Recovery and Cash Recovery.</t>
  </si>
  <si>
    <t>Tax Invoices (or receipts for expenses less than $50) are the source documents for the data. These are not to be submitted to the Treasurer or the church Auditor; however, they must be retained to substantiate the Recovery claim in the event of an audit by the Taxation Office. If you do not have the Tax Invoice/receipt, do not claim against that particular expense!</t>
  </si>
  <si>
    <t>About the Spreadsheet:</t>
  </si>
  <si>
    <r>
      <t>Ø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Do not enter or delete data on the MASTER. It is your rescue file if you need to start from scratch.</t>
    </r>
  </si>
  <si>
    <r>
      <t>Ø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‘Factory–fitted’ formulae are already embedded in the spreadsheet; once you enter data into the first 3 columns, everything is automated.</t>
    </r>
  </si>
  <si>
    <t>The rest of the cells in the spreadsheet are locked so they are protected from being accidentally altered or deleted.</t>
  </si>
  <si>
    <r>
      <t>Ø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 xml:space="preserve">Wherever “#DIV/0” appears it simply means no data has been entered for that row – it is not a mistake and will not cause errors – do not delete these cells! </t>
    </r>
  </si>
  <si>
    <r>
      <t>Ø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There are two internal checks in the spreadsheet</t>
    </r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</si>
  <si>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>The automatically calculated ‘% of GST to Nett Total’ is to equal ‘9.1’ for every row entered. If it is other than ‘9.1’ the resultant totals will be wrong for GST/Cash Recovery purposes. Seek advice if you do not know how to rectify the error in the formula.</t>
    </r>
  </si>
  <si>
    <r>
      <t>(For the mathematically puzzled, this % figure is not 10% as GST is 1/11</t>
    </r>
    <r>
      <rPr>
        <vertAlign val="superscript"/>
        <sz val="11"/>
        <rFont val="Arial"/>
        <family val="2"/>
      </rPr>
      <t>th</t>
    </r>
    <r>
      <rPr>
        <sz val="11"/>
        <rFont val="Arial"/>
        <family val="2"/>
      </rPr>
      <t xml:space="preserve"> of the total after deducting items that do not incur GST, eg fresh fruit). </t>
    </r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</si>
  <si>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>In the Check Totals Box (below and to the right of the entered data rows), the two amounts must always be equal.</t>
    </r>
  </si>
  <si>
    <r>
      <t>Ø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The spreadsheet will not operate for ‘0.00’ GST entries.</t>
    </r>
  </si>
  <si>
    <t>In order to maximising the spending power of NCBs, it is advantageous to only seek Cash Recovery of those items which incur GST; the spreadsheet has been designed for this purpose.</t>
  </si>
  <si>
    <t xml:space="preserve">(To seek a Cash Recovery from MBA of a GST-free expense – which is completely allowable-, you will need to submit a separate manual claim to the Treasurer.)  </t>
  </si>
  <si>
    <t xml:space="preserve">Step by Step Instructions: </t>
  </si>
  <si>
    <t xml:space="preserve">***    If you are conversant with Spreadsheets, </t>
  </si>
  <si>
    <t>please forgive the basic nature of these instructions! ***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</si>
  <si>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 xml:space="preserve">‘Save’ the ‘Sample Recovery.xls’ downloaded file as a ‘Master Recovery’ file to a suitable folder. </t>
    </r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</si>
  <si>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 xml:space="preserve">Open this Master Recovery file and immediately “Save As”, giving the file a name of your choice  (eg “My GST and Cash Recovery”)– this will be your working file </t>
    </r>
  </si>
  <si>
    <r>
      <t>3.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 xml:space="preserve">Open the working file </t>
    </r>
  </si>
  <si>
    <r>
      <t>4.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Under ‘View’&gt;Header and Footer’&gt;’Custom Header…’ insert your name in the header</t>
    </r>
  </si>
  <si>
    <r>
      <t>6.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 xml:space="preserve">Click “Move or Copy”, tick ‘make a copy’, then OK 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</si>
  <si>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 xml:space="preserve">Rename this new sheet (right click and follow prompts. A useful hint is to use the date format YYMMDD; it keeps everything orderly. </t>
    </r>
  </si>
  <si>
    <r>
      <t>8.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 xml:space="preserve">In Cell A3, insert a date indicator which reflects period since last GST/Cash Recovery </t>
    </r>
  </si>
  <si>
    <r>
      <t>10.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 xml:space="preserve">Hit Delete – yes Delete! </t>
    </r>
  </si>
  <si>
    <r>
      <t>11.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 xml:space="preserve">If all the totals have turned to ‘0.00’, then that is correct … you are now ready to begin with your Tax Invoices/ receipts on a clean slate! </t>
    </r>
  </si>
  <si>
    <r>
      <t>12.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 xml:space="preserve">Pick a Tax Invoice/receipt  </t>
    </r>
  </si>
  <si>
    <r>
      <t>16.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 xml:space="preserve">The remaining cells will be automatically calculated, including totals </t>
    </r>
  </si>
  <si>
    <r>
      <t>17.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>Repeat steps 12.-15. for other Tax Invoices/receipts,</t>
    </r>
  </si>
  <si>
    <r>
      <t>18.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>Save the file</t>
    </r>
  </si>
  <si>
    <r>
      <t>19.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 xml:space="preserve">At the end of each month (or convenient period), </t>
    </r>
  </si>
  <si>
    <t xml:space="preserve">1. open the working file, </t>
  </si>
  <si>
    <t xml:space="preserve">2. confirm the two internal checks are valid (i.e. 9.1% and Check Totals Box), </t>
  </si>
  <si>
    <r>
      <t>20.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>To create a new worksheet, open your working file, repeat steps 5.-11. and begin entering data for a new and exciting cycle of GST/Cash Recovery.</t>
    </r>
  </si>
  <si>
    <r>
      <t>Ø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The ‘Sample Recovery.xls’ spreadsheet downloaded from the Ministry &amp; Mission Website contains two worksheets identified by the tabs at the bottom left labeled ‘MASTER’ and ‘080113 Example’.</t>
    </r>
  </si>
  <si>
    <r>
      <t>5.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 xml:space="preserve">Right click on tab ‘080113 Example” (-near bottom left); or after the first time, the most recent tab. </t>
    </r>
  </si>
  <si>
    <r>
      <t>9.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In the first 3 columns, highlight the cells with previously entered data (Cell A4 ‘Woolies’ to C10 ‘7.50’) (Hint – to highlight, click on cell A4 and hold down left button while dragging to cell C10)</t>
    </r>
  </si>
  <si>
    <r>
      <t>13.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 xml:space="preserve">In cell A4,enter the description of the purchase, eg ‘Woolies” </t>
    </r>
  </si>
  <si>
    <r>
      <t>14.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 xml:space="preserve">In cell B4,enter the total cost recorded on the Tax Invoice/receipt </t>
    </r>
  </si>
  <si>
    <r>
      <t>15.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 xml:space="preserve">In cell C4,enter the total GST on the Tax Invoice/receipt  </t>
    </r>
  </si>
  <si>
    <t xml:space="preserve">3. print the current worksheet &amp; sign the substantiation statement (page 2) </t>
  </si>
  <si>
    <t>4. submit page 2 only to Treasurer (page 1 is exclusively for your files - neither the Treasuerer, Committee or Auditor should have a copy).</t>
  </si>
  <si>
    <t>~ Updated 13 Jan 2008</t>
  </si>
  <si>
    <t xml:space="preserve">GST            Recovery      Claim </t>
  </si>
  <si>
    <t>This is to certify that I have, and will retain, 
the Tax Invoices/Receipts 
to substantiate the above GST &amp;/ Cash Recovery 
from the Minister's Benefit Account, 
and that I have not received cash 
from the Ministers Benefit Account</t>
  </si>
  <si>
    <t>enter this amount on BAS;                                            and credit to 
Minister's Benefit Account</t>
  </si>
  <si>
    <t xml:space="preserve"> ** Sign  this page and present to Treasurer **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</si>
</sst>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.00"/>
  </numFmts>
  <fonts count="15">
    <font>
      <sz val="10"/>
      <name val="Arial"/>
      <family val="0"/>
    </font>
    <font>
      <b/>
      <sz val="9.5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7"/>
      <name val="Times New Roman"/>
      <family val="1"/>
    </font>
    <font>
      <sz val="11"/>
      <name val="Wingdings"/>
      <family val="0"/>
    </font>
    <font>
      <sz val="11"/>
      <name val="Courier New"/>
      <family val="3"/>
    </font>
    <font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dotted"/>
      <top style="double"/>
      <bottom style="thin"/>
    </border>
    <border>
      <left style="dotted"/>
      <right style="hair"/>
      <top style="double"/>
      <bottom style="thin"/>
    </border>
    <border>
      <left style="hair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 style="thin"/>
      <bottom style="dotted"/>
    </border>
    <border>
      <left style="hair"/>
      <right style="hair"/>
      <top style="thin"/>
      <bottom style="dotted"/>
    </border>
    <border>
      <left>
        <color indexed="63"/>
      </left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double"/>
      <top style="thin"/>
      <bottom style="dashed"/>
    </border>
    <border>
      <left>
        <color indexed="63"/>
      </left>
      <right style="hair"/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 style="dashed"/>
      <bottom style="hair"/>
    </border>
    <border>
      <left style="dashed"/>
      <right style="double"/>
      <top style="dashed"/>
      <bottom style="hair"/>
    </border>
    <border>
      <left>
        <color indexed="63"/>
      </left>
      <right style="hair"/>
      <top style="dotted"/>
      <bottom style="double"/>
    </border>
    <border>
      <left style="hair"/>
      <right style="hair"/>
      <top style="dotted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 diagonalUp="1" diagonalDown="1">
      <left style="hair"/>
      <right style="hair"/>
      <top style="double"/>
      <bottom style="double"/>
      <diagonal style="hair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double"/>
      <right style="hair"/>
      <top style="thin"/>
      <bottom style="thin"/>
    </border>
    <border>
      <left style="double"/>
      <right style="hair"/>
      <top style="thin"/>
      <bottom style="dashed"/>
    </border>
    <border>
      <left style="double"/>
      <right style="hair"/>
      <top style="dashed"/>
      <bottom style="dashed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2" fillId="0" borderId="7" xfId="0" applyNumberFormat="1" applyFont="1" applyBorder="1" applyAlignment="1" applyProtection="1">
      <alignment horizontal="right" vertical="center" wrapText="1"/>
      <protection locked="0"/>
    </xf>
    <xf numFmtId="4" fontId="2" fillId="0" borderId="7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" fontId="0" fillId="0" borderId="9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164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164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164" fontId="0" fillId="0" borderId="25" xfId="0" applyNumberFormat="1" applyBorder="1" applyAlignment="1">
      <alignment/>
    </xf>
    <xf numFmtId="2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4" fontId="2" fillId="0" borderId="29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4" fontId="2" fillId="0" borderId="32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34" xfId="0" applyNumberFormat="1" applyFont="1" applyBorder="1" applyAlignment="1">
      <alignment/>
    </xf>
    <xf numFmtId="4" fontId="0" fillId="0" borderId="35" xfId="0" applyNumberFormat="1" applyBorder="1" applyAlignment="1">
      <alignment/>
    </xf>
    <xf numFmtId="4" fontId="2" fillId="0" borderId="36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Alignment="1">
      <alignment/>
    </xf>
    <xf numFmtId="4" fontId="4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" fontId="4" fillId="0" borderId="7" xfId="0" applyNumberFormat="1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" fontId="3" fillId="0" borderId="37" xfId="0" applyNumberFormat="1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32" xfId="0" applyBorder="1" applyAlignment="1">
      <alignment/>
    </xf>
    <xf numFmtId="4" fontId="2" fillId="0" borderId="38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9" xfId="0" applyBorder="1" applyAlignment="1">
      <alignment/>
    </xf>
    <xf numFmtId="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" fontId="4" fillId="0" borderId="4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 horizontal="left" vertical="top" wrapText="1"/>
      <protection locked="0"/>
    </xf>
    <xf numFmtId="4" fontId="5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4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left" indent="4"/>
    </xf>
    <xf numFmtId="0" fontId="13" fillId="0" borderId="0" xfId="0" applyFont="1" applyAlignment="1">
      <alignment horizontal="left" indent="8"/>
    </xf>
    <xf numFmtId="0" fontId="3" fillId="0" borderId="0" xfId="0" applyFont="1" applyAlignment="1">
      <alignment horizontal="left" indent="8"/>
    </xf>
    <xf numFmtId="0" fontId="3" fillId="0" borderId="0" xfId="0" applyFont="1" applyAlignment="1">
      <alignment horizontal="left" indent="2"/>
    </xf>
    <xf numFmtId="0" fontId="6" fillId="0" borderId="0" xfId="0" applyFont="1" applyAlignment="1">
      <alignment/>
    </xf>
    <xf numFmtId="4" fontId="0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 vertical="top" wrapText="1"/>
      <protection locked="0"/>
    </xf>
    <xf numFmtId="165" fontId="4" fillId="0" borderId="37" xfId="0" applyNumberFormat="1" applyFont="1" applyBorder="1" applyAlignment="1">
      <alignment/>
    </xf>
    <xf numFmtId="165" fontId="4" fillId="0" borderId="7" xfId="0" applyNumberFormat="1" applyFont="1" applyBorder="1" applyAlignment="1" applyProtection="1">
      <alignment/>
      <protection/>
    </xf>
    <xf numFmtId="4" fontId="1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2" fillId="0" borderId="46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47" xfId="0" applyFont="1" applyBorder="1" applyAlignment="1">
      <alignment horizontal="right"/>
    </xf>
    <xf numFmtId="2" fontId="8" fillId="0" borderId="48" xfId="0" applyNumberFormat="1" applyFont="1" applyBorder="1" applyAlignment="1">
      <alignment horizontal="right"/>
    </xf>
    <xf numFmtId="2" fontId="8" fillId="0" borderId="7" xfId="0" applyNumberFormat="1" applyFont="1" applyBorder="1" applyAlignment="1">
      <alignment horizontal="right"/>
    </xf>
    <xf numFmtId="2" fontId="8" fillId="0" borderId="49" xfId="0" applyNumberFormat="1" applyFont="1" applyBorder="1" applyAlignment="1">
      <alignment horizontal="right"/>
    </xf>
    <xf numFmtId="4" fontId="0" fillId="2" borderId="50" xfId="0" applyNumberFormat="1" applyFill="1" applyBorder="1" applyAlignment="1">
      <alignment horizontal="center" vertical="center"/>
    </xf>
    <xf numFmtId="4" fontId="0" fillId="2" borderId="51" xfId="0" applyNumberFormat="1" applyFill="1" applyBorder="1" applyAlignment="1">
      <alignment horizontal="center" vertical="center"/>
    </xf>
    <xf numFmtId="4" fontId="0" fillId="2" borderId="52" xfId="0" applyNumberForma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left"/>
    </xf>
    <xf numFmtId="4" fontId="4" fillId="0" borderId="40" xfId="0" applyNumberFormat="1" applyFont="1" applyBorder="1" applyAlignment="1">
      <alignment horizontal="center" wrapText="1"/>
    </xf>
    <xf numFmtId="4" fontId="4" fillId="0" borderId="7" xfId="0" applyNumberFormat="1" applyFont="1" applyBorder="1" applyAlignment="1">
      <alignment horizontal="center" wrapText="1"/>
    </xf>
    <xf numFmtId="4" fontId="4" fillId="0" borderId="53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4" fontId="4" fillId="0" borderId="54" xfId="0" applyNumberFormat="1" applyFont="1" applyBorder="1" applyAlignment="1">
      <alignment horizontal="center" wrapText="1"/>
    </xf>
    <xf numFmtId="4" fontId="4" fillId="0" borderId="37" xfId="0" applyNumberFormat="1" applyFont="1" applyBorder="1" applyAlignment="1">
      <alignment horizontal="center" wrapText="1"/>
    </xf>
    <xf numFmtId="4" fontId="0" fillId="0" borderId="7" xfId="0" applyNumberFormat="1" applyFont="1" applyBorder="1" applyAlignment="1">
      <alignment horizontal="center" wrapText="1"/>
    </xf>
    <xf numFmtId="4" fontId="0" fillId="0" borderId="49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4" fontId="0" fillId="0" borderId="55" xfId="0" applyNumberFormat="1" applyFont="1" applyBorder="1" applyAlignment="1">
      <alignment horizontal="center" wrapText="1"/>
    </xf>
    <xf numFmtId="4" fontId="0" fillId="0" borderId="37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4" fontId="5" fillId="0" borderId="53" xfId="0" applyNumberFormat="1" applyFont="1" applyBorder="1" applyAlignment="1" applyProtection="1">
      <alignment horizontal="center" wrapText="1"/>
      <protection locked="0"/>
    </xf>
    <xf numFmtId="4" fontId="5" fillId="0" borderId="0" xfId="0" applyNumberFormat="1" applyFont="1" applyBorder="1" applyAlignment="1" applyProtection="1">
      <alignment horizontal="center" wrapText="1"/>
      <protection locked="0"/>
    </xf>
    <xf numFmtId="4" fontId="5" fillId="0" borderId="54" xfId="0" applyNumberFormat="1" applyFont="1" applyBorder="1" applyAlignment="1" applyProtection="1">
      <alignment horizontal="center" wrapText="1"/>
      <protection locked="0"/>
    </xf>
    <xf numFmtId="4" fontId="5" fillId="0" borderId="37" xfId="0" applyNumberFormat="1" applyFont="1" applyBorder="1" applyAlignment="1" applyProtection="1">
      <alignment horizontal="center" wrapText="1"/>
      <protection locked="0"/>
    </xf>
    <xf numFmtId="4" fontId="0" fillId="0" borderId="7" xfId="0" applyNumberFormat="1" applyFont="1" applyBorder="1" applyAlignment="1" applyProtection="1">
      <alignment horizontal="center" vertical="top" wrapText="1"/>
      <protection locked="0"/>
    </xf>
    <xf numFmtId="4" fontId="0" fillId="0" borderId="49" xfId="0" applyNumberFormat="1" applyFont="1" applyBorder="1" applyAlignment="1" applyProtection="1">
      <alignment horizontal="center" vertical="top" wrapText="1"/>
      <protection locked="0"/>
    </xf>
    <xf numFmtId="4" fontId="0" fillId="0" borderId="0" xfId="0" applyNumberFormat="1" applyFont="1" applyBorder="1" applyAlignment="1" applyProtection="1">
      <alignment horizontal="center" vertical="top" wrapText="1"/>
      <protection locked="0"/>
    </xf>
    <xf numFmtId="4" fontId="0" fillId="0" borderId="55" xfId="0" applyNumberFormat="1" applyFont="1" applyBorder="1" applyAlignment="1" applyProtection="1">
      <alignment horizontal="center" vertical="top" wrapText="1"/>
      <protection locked="0"/>
    </xf>
    <xf numFmtId="4" fontId="0" fillId="0" borderId="37" xfId="0" applyNumberFormat="1" applyFont="1" applyBorder="1" applyAlignment="1" applyProtection="1">
      <alignment horizontal="center" vertical="top" wrapText="1"/>
      <protection locked="0"/>
    </xf>
    <xf numFmtId="4" fontId="0" fillId="0" borderId="56" xfId="0" applyNumberFormat="1" applyFont="1" applyBorder="1" applyAlignment="1" applyProtection="1">
      <alignment horizontal="center" vertical="top" wrapText="1"/>
      <protection locked="0"/>
    </xf>
    <xf numFmtId="4" fontId="5" fillId="0" borderId="40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49" xfId="0" applyNumberFormat="1" applyFont="1" applyBorder="1" applyAlignment="1">
      <alignment horizontal="center" vertical="center" wrapText="1"/>
    </xf>
    <xf numFmtId="4" fontId="5" fillId="0" borderId="53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55" xfId="0" applyNumberFormat="1" applyFont="1" applyBorder="1" applyAlignment="1">
      <alignment horizontal="center" vertical="center" wrapText="1"/>
    </xf>
    <xf numFmtId="4" fontId="5" fillId="0" borderId="54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56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3">
      <selection activeCell="A3" sqref="A3"/>
    </sheetView>
  </sheetViews>
  <sheetFormatPr defaultColWidth="9.140625" defaultRowHeight="12.75"/>
  <cols>
    <col min="1" max="1" width="17.28125" style="0" customWidth="1"/>
    <col min="4" max="4" width="12.7109375" style="0" customWidth="1"/>
    <col min="5" max="5" width="2.421875" style="0" customWidth="1"/>
    <col min="9" max="9" width="10.7109375" style="0" customWidth="1"/>
  </cols>
  <sheetData>
    <row r="1" spans="1:8" ht="13.5" thickBot="1">
      <c r="A1" s="1"/>
      <c r="B1" s="2"/>
      <c r="C1" s="3" t="s">
        <v>0</v>
      </c>
      <c r="D1" s="4"/>
      <c r="F1" s="4"/>
      <c r="G1" s="5"/>
      <c r="H1" s="6" t="s">
        <v>1</v>
      </c>
    </row>
    <row r="2" spans="1:9" ht="90" customHeight="1" thickTop="1">
      <c r="A2" s="112" t="s">
        <v>2</v>
      </c>
      <c r="B2" s="7" t="s">
        <v>3</v>
      </c>
      <c r="C2" s="8" t="s">
        <v>4</v>
      </c>
      <c r="D2" s="9" t="s">
        <v>5</v>
      </c>
      <c r="E2" s="10"/>
      <c r="F2" s="8" t="s">
        <v>6</v>
      </c>
      <c r="G2" s="11" t="s">
        <v>7</v>
      </c>
      <c r="H2" s="12" t="s">
        <v>8</v>
      </c>
      <c r="I2" s="13" t="s">
        <v>9</v>
      </c>
    </row>
    <row r="3" spans="1:9" ht="12.75">
      <c r="A3" s="113" t="s">
        <v>10</v>
      </c>
      <c r="B3" s="14"/>
      <c r="C3" s="14"/>
      <c r="D3" s="15"/>
      <c r="E3" s="16"/>
      <c r="F3" s="15"/>
      <c r="G3" s="17"/>
      <c r="H3" s="18"/>
      <c r="I3" s="19"/>
    </row>
    <row r="4" spans="1:9" ht="12.75">
      <c r="A4" s="114" t="s">
        <v>11</v>
      </c>
      <c r="B4" s="20">
        <v>23.66</v>
      </c>
      <c r="C4" s="21">
        <v>0.98</v>
      </c>
      <c r="D4" s="22">
        <f aca="true" t="shared" si="0" ref="D4:D45">SUM(B4-C4*11)</f>
        <v>12.88</v>
      </c>
      <c r="E4" s="23"/>
      <c r="F4" s="24">
        <f aca="true" t="shared" si="1" ref="F4:F45">B4-D4-C4</f>
        <v>9.799999999999999</v>
      </c>
      <c r="G4" s="25">
        <f aca="true" t="shared" si="2" ref="G4:G45">C4/(B4-D4)*100</f>
        <v>9.090909090909092</v>
      </c>
      <c r="H4" s="26">
        <f aca="true" t="shared" si="3" ref="H4:H45">C4*10</f>
        <v>9.8</v>
      </c>
      <c r="I4" s="27">
        <f aca="true" t="shared" si="4" ref="I4:I45">B4-D4-C4-H4</f>
        <v>0</v>
      </c>
    </row>
    <row r="5" spans="1:9" ht="12.75">
      <c r="A5" s="115" t="s">
        <v>12</v>
      </c>
      <c r="B5" s="28">
        <v>40.78</v>
      </c>
      <c r="C5" s="29">
        <v>3.71</v>
      </c>
      <c r="D5" s="30">
        <f t="shared" si="0"/>
        <v>-0.030000000000001137</v>
      </c>
      <c r="E5" s="31"/>
      <c r="F5" s="32">
        <f t="shared" si="1"/>
        <v>37.1</v>
      </c>
      <c r="G5" s="33">
        <f t="shared" si="2"/>
        <v>9.09090909090909</v>
      </c>
      <c r="H5" s="34">
        <f t="shared" si="3"/>
        <v>37.1</v>
      </c>
      <c r="I5" s="35">
        <f t="shared" si="4"/>
        <v>0</v>
      </c>
    </row>
    <row r="6" spans="1:9" ht="12.75">
      <c r="A6" s="116" t="s">
        <v>13</v>
      </c>
      <c r="B6" s="28">
        <v>28.5</v>
      </c>
      <c r="C6" s="29">
        <v>2.05</v>
      </c>
      <c r="D6" s="30">
        <f t="shared" si="0"/>
        <v>5.950000000000003</v>
      </c>
      <c r="E6" s="31"/>
      <c r="F6" s="32">
        <f t="shared" si="1"/>
        <v>20.499999999999996</v>
      </c>
      <c r="G6" s="33">
        <f t="shared" si="2"/>
        <v>9.090909090909092</v>
      </c>
      <c r="H6" s="34">
        <f t="shared" si="3"/>
        <v>20.5</v>
      </c>
      <c r="I6" s="35">
        <f t="shared" si="4"/>
        <v>0</v>
      </c>
    </row>
    <row r="7" spans="1:9" ht="12.75">
      <c r="A7" s="115" t="s">
        <v>14</v>
      </c>
      <c r="B7" s="28">
        <v>400</v>
      </c>
      <c r="C7" s="29">
        <v>36.36</v>
      </c>
      <c r="D7" s="30">
        <f t="shared" si="0"/>
        <v>0.040000000000020464</v>
      </c>
      <c r="E7" s="31"/>
      <c r="F7" s="32">
        <f t="shared" si="1"/>
        <v>363.59999999999997</v>
      </c>
      <c r="G7" s="33">
        <f t="shared" si="2"/>
        <v>9.090909090909092</v>
      </c>
      <c r="H7" s="34">
        <f t="shared" si="3"/>
        <v>363.6</v>
      </c>
      <c r="I7" s="35">
        <f t="shared" si="4"/>
        <v>0</v>
      </c>
    </row>
    <row r="8" spans="1:9" ht="12.75">
      <c r="A8" s="115" t="s">
        <v>15</v>
      </c>
      <c r="B8" s="28">
        <v>50.96</v>
      </c>
      <c r="C8" s="29">
        <v>4.63</v>
      </c>
      <c r="D8" s="30">
        <f t="shared" si="0"/>
        <v>0.030000000000001137</v>
      </c>
      <c r="E8" s="31"/>
      <c r="F8" s="32">
        <f t="shared" si="1"/>
        <v>46.3</v>
      </c>
      <c r="G8" s="33">
        <f t="shared" si="2"/>
        <v>9.090909090909092</v>
      </c>
      <c r="H8" s="34">
        <f t="shared" si="3"/>
        <v>46.3</v>
      </c>
      <c r="I8" s="35">
        <f t="shared" si="4"/>
        <v>0</v>
      </c>
    </row>
    <row r="9" spans="1:9" ht="12.75">
      <c r="A9" s="115" t="s">
        <v>16</v>
      </c>
      <c r="B9" s="28">
        <v>35.26</v>
      </c>
      <c r="C9" s="29">
        <v>2.5</v>
      </c>
      <c r="D9" s="30">
        <f t="shared" si="0"/>
        <v>7.759999999999998</v>
      </c>
      <c r="E9" s="31"/>
      <c r="F9" s="32">
        <f t="shared" si="1"/>
        <v>25</v>
      </c>
      <c r="G9" s="33">
        <f t="shared" si="2"/>
        <v>9.090909090909092</v>
      </c>
      <c r="H9" s="34">
        <f t="shared" si="3"/>
        <v>25</v>
      </c>
      <c r="I9" s="35">
        <f t="shared" si="4"/>
        <v>0</v>
      </c>
    </row>
    <row r="10" spans="1:9" ht="12.75">
      <c r="A10" s="116" t="s">
        <v>17</v>
      </c>
      <c r="B10" s="28">
        <v>86.2</v>
      </c>
      <c r="C10" s="29">
        <v>7.5</v>
      </c>
      <c r="D10" s="30">
        <f t="shared" si="0"/>
        <v>3.700000000000003</v>
      </c>
      <c r="E10" s="31"/>
      <c r="F10" s="32">
        <f t="shared" si="1"/>
        <v>75</v>
      </c>
      <c r="G10" s="33">
        <f t="shared" si="2"/>
        <v>9.090909090909092</v>
      </c>
      <c r="H10" s="34">
        <f t="shared" si="3"/>
        <v>75</v>
      </c>
      <c r="I10" s="35">
        <f t="shared" si="4"/>
        <v>0</v>
      </c>
    </row>
    <row r="11" spans="1:9" ht="12.75">
      <c r="A11" s="116"/>
      <c r="B11" s="28"/>
      <c r="C11" s="29"/>
      <c r="D11" s="30">
        <f t="shared" si="0"/>
        <v>0</v>
      </c>
      <c r="E11" s="31"/>
      <c r="F11" s="32">
        <f t="shared" si="1"/>
        <v>0</v>
      </c>
      <c r="G11" s="33" t="e">
        <f t="shared" si="2"/>
        <v>#DIV/0!</v>
      </c>
      <c r="H11" s="34">
        <f t="shared" si="3"/>
        <v>0</v>
      </c>
      <c r="I11" s="35">
        <f t="shared" si="4"/>
        <v>0</v>
      </c>
    </row>
    <row r="12" spans="1:9" ht="12.75">
      <c r="A12" s="116"/>
      <c r="B12" s="28"/>
      <c r="C12" s="29"/>
      <c r="D12" s="30">
        <f t="shared" si="0"/>
        <v>0</v>
      </c>
      <c r="E12" s="31"/>
      <c r="F12" s="32">
        <f t="shared" si="1"/>
        <v>0</v>
      </c>
      <c r="G12" s="33" t="e">
        <f t="shared" si="2"/>
        <v>#DIV/0!</v>
      </c>
      <c r="H12" s="34">
        <f t="shared" si="3"/>
        <v>0</v>
      </c>
      <c r="I12" s="35">
        <f t="shared" si="4"/>
        <v>0</v>
      </c>
    </row>
    <row r="13" spans="1:9" ht="12.75">
      <c r="A13" s="116"/>
      <c r="B13" s="28"/>
      <c r="C13" s="29"/>
      <c r="D13" s="30">
        <f t="shared" si="0"/>
        <v>0</v>
      </c>
      <c r="E13" s="31"/>
      <c r="F13" s="32">
        <f t="shared" si="1"/>
        <v>0</v>
      </c>
      <c r="G13" s="33" t="e">
        <f t="shared" si="2"/>
        <v>#DIV/0!</v>
      </c>
      <c r="H13" s="34">
        <f t="shared" si="3"/>
        <v>0</v>
      </c>
      <c r="I13" s="35">
        <f t="shared" si="4"/>
        <v>0</v>
      </c>
    </row>
    <row r="14" spans="1:9" ht="12.75">
      <c r="A14" s="116"/>
      <c r="B14" s="28"/>
      <c r="C14" s="29"/>
      <c r="D14" s="30">
        <f t="shared" si="0"/>
        <v>0</v>
      </c>
      <c r="E14" s="31"/>
      <c r="F14" s="32">
        <f t="shared" si="1"/>
        <v>0</v>
      </c>
      <c r="G14" s="33" t="e">
        <f t="shared" si="2"/>
        <v>#DIV/0!</v>
      </c>
      <c r="H14" s="34">
        <f t="shared" si="3"/>
        <v>0</v>
      </c>
      <c r="I14" s="35">
        <f t="shared" si="4"/>
        <v>0</v>
      </c>
    </row>
    <row r="15" spans="1:9" ht="12.75">
      <c r="A15" s="116"/>
      <c r="B15" s="28"/>
      <c r="C15" s="29"/>
      <c r="D15" s="30">
        <f t="shared" si="0"/>
        <v>0</v>
      </c>
      <c r="E15" s="31"/>
      <c r="F15" s="32">
        <f t="shared" si="1"/>
        <v>0</v>
      </c>
      <c r="G15" s="33" t="e">
        <f t="shared" si="2"/>
        <v>#DIV/0!</v>
      </c>
      <c r="H15" s="34">
        <f t="shared" si="3"/>
        <v>0</v>
      </c>
      <c r="I15" s="35">
        <f t="shared" si="4"/>
        <v>0</v>
      </c>
    </row>
    <row r="16" spans="1:9" ht="12.75">
      <c r="A16" s="116"/>
      <c r="B16" s="28"/>
      <c r="C16" s="29"/>
      <c r="D16" s="30">
        <f t="shared" si="0"/>
        <v>0</v>
      </c>
      <c r="E16" s="31"/>
      <c r="F16" s="32">
        <f t="shared" si="1"/>
        <v>0</v>
      </c>
      <c r="G16" s="33" t="e">
        <f t="shared" si="2"/>
        <v>#DIV/0!</v>
      </c>
      <c r="H16" s="34">
        <f t="shared" si="3"/>
        <v>0</v>
      </c>
      <c r="I16" s="35">
        <f t="shared" si="4"/>
        <v>0</v>
      </c>
    </row>
    <row r="17" spans="1:9" ht="12.75">
      <c r="A17" s="116"/>
      <c r="B17" s="28"/>
      <c r="C17" s="29"/>
      <c r="D17" s="30">
        <f t="shared" si="0"/>
        <v>0</v>
      </c>
      <c r="E17" s="31"/>
      <c r="F17" s="32">
        <f t="shared" si="1"/>
        <v>0</v>
      </c>
      <c r="G17" s="33" t="e">
        <f t="shared" si="2"/>
        <v>#DIV/0!</v>
      </c>
      <c r="H17" s="34">
        <f t="shared" si="3"/>
        <v>0</v>
      </c>
      <c r="I17" s="35">
        <f t="shared" si="4"/>
        <v>0</v>
      </c>
    </row>
    <row r="18" spans="1:9" ht="12.75">
      <c r="A18" s="116"/>
      <c r="B18" s="28"/>
      <c r="C18" s="29"/>
      <c r="D18" s="30">
        <f t="shared" si="0"/>
        <v>0</v>
      </c>
      <c r="E18" s="31"/>
      <c r="F18" s="32">
        <f t="shared" si="1"/>
        <v>0</v>
      </c>
      <c r="G18" s="33" t="e">
        <f t="shared" si="2"/>
        <v>#DIV/0!</v>
      </c>
      <c r="H18" s="34">
        <f t="shared" si="3"/>
        <v>0</v>
      </c>
      <c r="I18" s="35">
        <f t="shared" si="4"/>
        <v>0</v>
      </c>
    </row>
    <row r="19" spans="1:9" ht="12.75">
      <c r="A19" s="116"/>
      <c r="B19" s="28"/>
      <c r="C19" s="29"/>
      <c r="D19" s="30">
        <f t="shared" si="0"/>
        <v>0</v>
      </c>
      <c r="E19" s="31"/>
      <c r="F19" s="32">
        <f t="shared" si="1"/>
        <v>0</v>
      </c>
      <c r="G19" s="33" t="e">
        <f t="shared" si="2"/>
        <v>#DIV/0!</v>
      </c>
      <c r="H19" s="34">
        <f t="shared" si="3"/>
        <v>0</v>
      </c>
      <c r="I19" s="35">
        <f t="shared" si="4"/>
        <v>0</v>
      </c>
    </row>
    <row r="20" spans="1:9" ht="12.75">
      <c r="A20" s="116"/>
      <c r="B20" s="28"/>
      <c r="C20" s="29"/>
      <c r="D20" s="30">
        <f t="shared" si="0"/>
        <v>0</v>
      </c>
      <c r="E20" s="31"/>
      <c r="F20" s="32">
        <f t="shared" si="1"/>
        <v>0</v>
      </c>
      <c r="G20" s="33" t="e">
        <f t="shared" si="2"/>
        <v>#DIV/0!</v>
      </c>
      <c r="H20" s="34">
        <f t="shared" si="3"/>
        <v>0</v>
      </c>
      <c r="I20" s="35">
        <f t="shared" si="4"/>
        <v>0</v>
      </c>
    </row>
    <row r="21" spans="1:9" ht="12.75">
      <c r="A21" s="116"/>
      <c r="B21" s="28"/>
      <c r="C21" s="29"/>
      <c r="D21" s="30">
        <f t="shared" si="0"/>
        <v>0</v>
      </c>
      <c r="E21" s="31"/>
      <c r="F21" s="32">
        <f t="shared" si="1"/>
        <v>0</v>
      </c>
      <c r="G21" s="33" t="e">
        <f t="shared" si="2"/>
        <v>#DIV/0!</v>
      </c>
      <c r="H21" s="34">
        <f t="shared" si="3"/>
        <v>0</v>
      </c>
      <c r="I21" s="35">
        <f t="shared" si="4"/>
        <v>0</v>
      </c>
    </row>
    <row r="22" spans="1:9" ht="12.75">
      <c r="A22" s="116"/>
      <c r="B22" s="28"/>
      <c r="C22" s="29"/>
      <c r="D22" s="30">
        <f t="shared" si="0"/>
        <v>0</v>
      </c>
      <c r="E22" s="31"/>
      <c r="F22" s="32">
        <f t="shared" si="1"/>
        <v>0</v>
      </c>
      <c r="G22" s="33" t="e">
        <f t="shared" si="2"/>
        <v>#DIV/0!</v>
      </c>
      <c r="H22" s="34">
        <f t="shared" si="3"/>
        <v>0</v>
      </c>
      <c r="I22" s="35">
        <f t="shared" si="4"/>
        <v>0</v>
      </c>
    </row>
    <row r="23" spans="1:9" ht="12.75">
      <c r="A23" s="116"/>
      <c r="B23" s="28"/>
      <c r="C23" s="29"/>
      <c r="D23" s="30">
        <f t="shared" si="0"/>
        <v>0</v>
      </c>
      <c r="E23" s="31"/>
      <c r="F23" s="32">
        <f t="shared" si="1"/>
        <v>0</v>
      </c>
      <c r="G23" s="33" t="e">
        <f t="shared" si="2"/>
        <v>#DIV/0!</v>
      </c>
      <c r="H23" s="34">
        <f t="shared" si="3"/>
        <v>0</v>
      </c>
      <c r="I23" s="35">
        <f t="shared" si="4"/>
        <v>0</v>
      </c>
    </row>
    <row r="24" spans="1:9" ht="12.75">
      <c r="A24" s="116"/>
      <c r="B24" s="28"/>
      <c r="C24" s="29"/>
      <c r="D24" s="30">
        <f t="shared" si="0"/>
        <v>0</v>
      </c>
      <c r="E24" s="31"/>
      <c r="F24" s="32">
        <f t="shared" si="1"/>
        <v>0</v>
      </c>
      <c r="G24" s="33" t="e">
        <f t="shared" si="2"/>
        <v>#DIV/0!</v>
      </c>
      <c r="H24" s="34">
        <f t="shared" si="3"/>
        <v>0</v>
      </c>
      <c r="I24" s="35">
        <f t="shared" si="4"/>
        <v>0</v>
      </c>
    </row>
    <row r="25" spans="1:9" ht="12.75">
      <c r="A25" s="116"/>
      <c r="B25" s="28"/>
      <c r="C25" s="29"/>
      <c r="D25" s="30">
        <f t="shared" si="0"/>
        <v>0</v>
      </c>
      <c r="E25" s="31"/>
      <c r="F25" s="32">
        <f t="shared" si="1"/>
        <v>0</v>
      </c>
      <c r="G25" s="33" t="e">
        <f t="shared" si="2"/>
        <v>#DIV/0!</v>
      </c>
      <c r="H25" s="34">
        <f t="shared" si="3"/>
        <v>0</v>
      </c>
      <c r="I25" s="35">
        <f t="shared" si="4"/>
        <v>0</v>
      </c>
    </row>
    <row r="26" spans="1:9" ht="12.75">
      <c r="A26" s="116"/>
      <c r="B26" s="28"/>
      <c r="C26" s="29"/>
      <c r="D26" s="30">
        <f t="shared" si="0"/>
        <v>0</v>
      </c>
      <c r="E26" s="31"/>
      <c r="F26" s="32">
        <f t="shared" si="1"/>
        <v>0</v>
      </c>
      <c r="G26" s="33" t="e">
        <f t="shared" si="2"/>
        <v>#DIV/0!</v>
      </c>
      <c r="H26" s="34">
        <f t="shared" si="3"/>
        <v>0</v>
      </c>
      <c r="I26" s="35">
        <f t="shared" si="4"/>
        <v>0</v>
      </c>
    </row>
    <row r="27" spans="1:9" ht="12.75">
      <c r="A27" s="116"/>
      <c r="B27" s="28"/>
      <c r="C27" s="29"/>
      <c r="D27" s="30">
        <f t="shared" si="0"/>
        <v>0</v>
      </c>
      <c r="E27" s="31"/>
      <c r="F27" s="32">
        <f t="shared" si="1"/>
        <v>0</v>
      </c>
      <c r="G27" s="33" t="e">
        <f t="shared" si="2"/>
        <v>#DIV/0!</v>
      </c>
      <c r="H27" s="34">
        <f t="shared" si="3"/>
        <v>0</v>
      </c>
      <c r="I27" s="35">
        <f t="shared" si="4"/>
        <v>0</v>
      </c>
    </row>
    <row r="28" spans="1:9" ht="12.75">
      <c r="A28" s="116"/>
      <c r="B28" s="28"/>
      <c r="C28" s="29"/>
      <c r="D28" s="30">
        <f t="shared" si="0"/>
        <v>0</v>
      </c>
      <c r="E28" s="31"/>
      <c r="F28" s="32">
        <f t="shared" si="1"/>
        <v>0</v>
      </c>
      <c r="G28" s="33" t="e">
        <f t="shared" si="2"/>
        <v>#DIV/0!</v>
      </c>
      <c r="H28" s="34">
        <f t="shared" si="3"/>
        <v>0</v>
      </c>
      <c r="I28" s="35">
        <f t="shared" si="4"/>
        <v>0</v>
      </c>
    </row>
    <row r="29" spans="1:9" ht="12.75">
      <c r="A29" s="116"/>
      <c r="B29" s="28"/>
      <c r="C29" s="29"/>
      <c r="D29" s="30">
        <f t="shared" si="0"/>
        <v>0</v>
      </c>
      <c r="E29" s="31"/>
      <c r="F29" s="32">
        <f t="shared" si="1"/>
        <v>0</v>
      </c>
      <c r="G29" s="33" t="e">
        <f t="shared" si="2"/>
        <v>#DIV/0!</v>
      </c>
      <c r="H29" s="34">
        <f t="shared" si="3"/>
        <v>0</v>
      </c>
      <c r="I29" s="35">
        <f t="shared" si="4"/>
        <v>0</v>
      </c>
    </row>
    <row r="30" spans="1:9" ht="12.75">
      <c r="A30" s="116"/>
      <c r="B30" s="28"/>
      <c r="C30" s="29"/>
      <c r="D30" s="30">
        <f t="shared" si="0"/>
        <v>0</v>
      </c>
      <c r="E30" s="31"/>
      <c r="F30" s="32">
        <f t="shared" si="1"/>
        <v>0</v>
      </c>
      <c r="G30" s="33" t="e">
        <f t="shared" si="2"/>
        <v>#DIV/0!</v>
      </c>
      <c r="H30" s="34">
        <f t="shared" si="3"/>
        <v>0</v>
      </c>
      <c r="I30" s="35">
        <f t="shared" si="4"/>
        <v>0</v>
      </c>
    </row>
    <row r="31" spans="1:9" ht="12.75">
      <c r="A31" s="116"/>
      <c r="B31" s="28"/>
      <c r="C31" s="29"/>
      <c r="D31" s="30">
        <f t="shared" si="0"/>
        <v>0</v>
      </c>
      <c r="E31" s="31"/>
      <c r="F31" s="32">
        <f t="shared" si="1"/>
        <v>0</v>
      </c>
      <c r="G31" s="33" t="e">
        <f t="shared" si="2"/>
        <v>#DIV/0!</v>
      </c>
      <c r="H31" s="34">
        <f t="shared" si="3"/>
        <v>0</v>
      </c>
      <c r="I31" s="35">
        <f t="shared" si="4"/>
        <v>0</v>
      </c>
    </row>
    <row r="32" spans="1:9" ht="12.75">
      <c r="A32" s="116"/>
      <c r="B32" s="28"/>
      <c r="C32" s="29"/>
      <c r="D32" s="30">
        <f t="shared" si="0"/>
        <v>0</v>
      </c>
      <c r="E32" s="31"/>
      <c r="F32" s="32">
        <f t="shared" si="1"/>
        <v>0</v>
      </c>
      <c r="G32" s="33" t="e">
        <f t="shared" si="2"/>
        <v>#DIV/0!</v>
      </c>
      <c r="H32" s="34">
        <f t="shared" si="3"/>
        <v>0</v>
      </c>
      <c r="I32" s="35">
        <f t="shared" si="4"/>
        <v>0</v>
      </c>
    </row>
    <row r="33" spans="1:9" ht="12.75">
      <c r="A33" s="116"/>
      <c r="B33" s="28"/>
      <c r="C33" s="29"/>
      <c r="D33" s="30">
        <f t="shared" si="0"/>
        <v>0</v>
      </c>
      <c r="E33" s="31"/>
      <c r="F33" s="32">
        <f t="shared" si="1"/>
        <v>0</v>
      </c>
      <c r="G33" s="33" t="e">
        <f t="shared" si="2"/>
        <v>#DIV/0!</v>
      </c>
      <c r="H33" s="34">
        <f t="shared" si="3"/>
        <v>0</v>
      </c>
      <c r="I33" s="35">
        <f t="shared" si="4"/>
        <v>0</v>
      </c>
    </row>
    <row r="34" spans="1:9" ht="12.75">
      <c r="A34" s="116"/>
      <c r="B34" s="28"/>
      <c r="C34" s="29"/>
      <c r="D34" s="30">
        <f t="shared" si="0"/>
        <v>0</v>
      </c>
      <c r="E34" s="31"/>
      <c r="F34" s="32">
        <f t="shared" si="1"/>
        <v>0</v>
      </c>
      <c r="G34" s="33" t="e">
        <f t="shared" si="2"/>
        <v>#DIV/0!</v>
      </c>
      <c r="H34" s="34">
        <f t="shared" si="3"/>
        <v>0</v>
      </c>
      <c r="I34" s="35">
        <f t="shared" si="4"/>
        <v>0</v>
      </c>
    </row>
    <row r="35" spans="1:9" ht="12.75">
      <c r="A35" s="116"/>
      <c r="B35" s="28"/>
      <c r="C35" s="29"/>
      <c r="D35" s="30">
        <f t="shared" si="0"/>
        <v>0</v>
      </c>
      <c r="E35" s="31"/>
      <c r="F35" s="32">
        <f t="shared" si="1"/>
        <v>0</v>
      </c>
      <c r="G35" s="33" t="e">
        <f t="shared" si="2"/>
        <v>#DIV/0!</v>
      </c>
      <c r="H35" s="34">
        <f t="shared" si="3"/>
        <v>0</v>
      </c>
      <c r="I35" s="35">
        <f t="shared" si="4"/>
        <v>0</v>
      </c>
    </row>
    <row r="36" spans="1:9" ht="12.75">
      <c r="A36" s="116"/>
      <c r="B36" s="28"/>
      <c r="C36" s="29"/>
      <c r="D36" s="30">
        <f t="shared" si="0"/>
        <v>0</v>
      </c>
      <c r="E36" s="31"/>
      <c r="F36" s="32">
        <f t="shared" si="1"/>
        <v>0</v>
      </c>
      <c r="G36" s="33" t="e">
        <f t="shared" si="2"/>
        <v>#DIV/0!</v>
      </c>
      <c r="H36" s="34">
        <f t="shared" si="3"/>
        <v>0</v>
      </c>
      <c r="I36" s="35">
        <f t="shared" si="4"/>
        <v>0</v>
      </c>
    </row>
    <row r="37" spans="1:9" ht="12.75">
      <c r="A37" s="116"/>
      <c r="B37" s="28"/>
      <c r="C37" s="29"/>
      <c r="D37" s="30">
        <f t="shared" si="0"/>
        <v>0</v>
      </c>
      <c r="E37" s="31"/>
      <c r="F37" s="32">
        <f t="shared" si="1"/>
        <v>0</v>
      </c>
      <c r="G37" s="33" t="e">
        <f t="shared" si="2"/>
        <v>#DIV/0!</v>
      </c>
      <c r="H37" s="34">
        <f t="shared" si="3"/>
        <v>0</v>
      </c>
      <c r="I37" s="35">
        <f t="shared" si="4"/>
        <v>0</v>
      </c>
    </row>
    <row r="38" spans="1:9" ht="12.75">
      <c r="A38" s="116"/>
      <c r="B38" s="28"/>
      <c r="C38" s="29"/>
      <c r="D38" s="30">
        <f t="shared" si="0"/>
        <v>0</v>
      </c>
      <c r="E38" s="31"/>
      <c r="F38" s="32">
        <f t="shared" si="1"/>
        <v>0</v>
      </c>
      <c r="G38" s="33" t="e">
        <f t="shared" si="2"/>
        <v>#DIV/0!</v>
      </c>
      <c r="H38" s="34">
        <f t="shared" si="3"/>
        <v>0</v>
      </c>
      <c r="I38" s="35">
        <f t="shared" si="4"/>
        <v>0</v>
      </c>
    </row>
    <row r="39" spans="1:9" ht="12.75">
      <c r="A39" s="116"/>
      <c r="B39" s="28"/>
      <c r="C39" s="29"/>
      <c r="D39" s="30">
        <f t="shared" si="0"/>
        <v>0</v>
      </c>
      <c r="E39" s="31"/>
      <c r="F39" s="32">
        <f t="shared" si="1"/>
        <v>0</v>
      </c>
      <c r="G39" s="33" t="e">
        <f t="shared" si="2"/>
        <v>#DIV/0!</v>
      </c>
      <c r="H39" s="34">
        <f t="shared" si="3"/>
        <v>0</v>
      </c>
      <c r="I39" s="35">
        <f t="shared" si="4"/>
        <v>0</v>
      </c>
    </row>
    <row r="40" spans="1:9" ht="12.75">
      <c r="A40" s="116"/>
      <c r="B40" s="28"/>
      <c r="C40" s="29"/>
      <c r="D40" s="30">
        <f t="shared" si="0"/>
        <v>0</v>
      </c>
      <c r="E40" s="31"/>
      <c r="F40" s="32">
        <f t="shared" si="1"/>
        <v>0</v>
      </c>
      <c r="G40" s="33" t="e">
        <f t="shared" si="2"/>
        <v>#DIV/0!</v>
      </c>
      <c r="H40" s="34">
        <f t="shared" si="3"/>
        <v>0</v>
      </c>
      <c r="I40" s="35">
        <f t="shared" si="4"/>
        <v>0</v>
      </c>
    </row>
    <row r="41" spans="1:9" ht="12.75">
      <c r="A41" s="116"/>
      <c r="B41" s="28"/>
      <c r="C41" s="29"/>
      <c r="D41" s="30">
        <f t="shared" si="0"/>
        <v>0</v>
      </c>
      <c r="E41" s="31"/>
      <c r="F41" s="32">
        <f t="shared" si="1"/>
        <v>0</v>
      </c>
      <c r="G41" s="33" t="e">
        <f t="shared" si="2"/>
        <v>#DIV/0!</v>
      </c>
      <c r="H41" s="34">
        <f t="shared" si="3"/>
        <v>0</v>
      </c>
      <c r="I41" s="35">
        <f t="shared" si="4"/>
        <v>0</v>
      </c>
    </row>
    <row r="42" spans="1:9" ht="12.75">
      <c r="A42" s="116"/>
      <c r="B42" s="28"/>
      <c r="C42" s="29"/>
      <c r="D42" s="30">
        <f t="shared" si="0"/>
        <v>0</v>
      </c>
      <c r="E42" s="31"/>
      <c r="F42" s="32">
        <f t="shared" si="1"/>
        <v>0</v>
      </c>
      <c r="G42" s="33" t="e">
        <f t="shared" si="2"/>
        <v>#DIV/0!</v>
      </c>
      <c r="H42" s="34">
        <f t="shared" si="3"/>
        <v>0</v>
      </c>
      <c r="I42" s="35">
        <f t="shared" si="4"/>
        <v>0</v>
      </c>
    </row>
    <row r="43" spans="1:9" ht="12.75">
      <c r="A43" s="116"/>
      <c r="B43" s="28"/>
      <c r="C43" s="29"/>
      <c r="D43" s="30">
        <f t="shared" si="0"/>
        <v>0</v>
      </c>
      <c r="E43" s="31"/>
      <c r="F43" s="32">
        <f t="shared" si="1"/>
        <v>0</v>
      </c>
      <c r="G43" s="33" t="e">
        <f t="shared" si="2"/>
        <v>#DIV/0!</v>
      </c>
      <c r="H43" s="34">
        <f t="shared" si="3"/>
        <v>0</v>
      </c>
      <c r="I43" s="35">
        <f t="shared" si="4"/>
        <v>0</v>
      </c>
    </row>
    <row r="44" spans="1:9" ht="12.75">
      <c r="A44" s="116"/>
      <c r="B44" s="28"/>
      <c r="C44" s="29"/>
      <c r="D44" s="30">
        <f t="shared" si="0"/>
        <v>0</v>
      </c>
      <c r="E44" s="36"/>
      <c r="F44" s="37">
        <f t="shared" si="1"/>
        <v>0</v>
      </c>
      <c r="G44" s="38" t="e">
        <f t="shared" si="2"/>
        <v>#DIV/0!</v>
      </c>
      <c r="H44" s="39">
        <f t="shared" si="3"/>
        <v>0</v>
      </c>
      <c r="I44" s="40">
        <f t="shared" si="4"/>
        <v>0</v>
      </c>
    </row>
    <row r="45" spans="1:9" ht="13.5" thickBot="1">
      <c r="A45" s="117"/>
      <c r="B45" s="41"/>
      <c r="C45" s="42"/>
      <c r="D45" s="43">
        <f t="shared" si="0"/>
        <v>0</v>
      </c>
      <c r="F45" s="44">
        <f t="shared" si="1"/>
        <v>0</v>
      </c>
      <c r="G45" s="45" t="e">
        <f t="shared" si="2"/>
        <v>#DIV/0!</v>
      </c>
      <c r="H45" s="46">
        <f t="shared" si="3"/>
        <v>0</v>
      </c>
      <c r="I45" s="47">
        <f t="shared" si="4"/>
        <v>0</v>
      </c>
    </row>
    <row r="46" spans="1:9" ht="14.25" thickBot="1" thickTop="1">
      <c r="A46" s="118" t="s">
        <v>18</v>
      </c>
      <c r="B46" s="48">
        <f>SUM(B4:B45)</f>
        <v>665.36</v>
      </c>
      <c r="C46" s="51">
        <f>SUM(C4:C45)</f>
        <v>57.730000000000004</v>
      </c>
      <c r="D46" s="49">
        <f>SUM(D4:D45)</f>
        <v>30.330000000000027</v>
      </c>
      <c r="E46" s="50"/>
      <c r="F46" s="51">
        <f>SUM(F4:F45)</f>
        <v>577.3</v>
      </c>
      <c r="G46" s="52"/>
      <c r="H46" s="51">
        <f>SUM(H4:H45)</f>
        <v>577.3</v>
      </c>
      <c r="I46" s="53">
        <f>SUM(I4:I45)</f>
        <v>0</v>
      </c>
    </row>
    <row r="47" spans="1:9" ht="14.25" thickBot="1" thickTop="1">
      <c r="A47" s="54"/>
      <c r="B47" s="55"/>
      <c r="C47" s="55"/>
      <c r="D47" s="55"/>
      <c r="E47" s="1"/>
      <c r="F47" s="55"/>
      <c r="G47" s="56"/>
      <c r="H47" s="57"/>
      <c r="I47" s="55"/>
    </row>
    <row r="48" spans="1:7" ht="14.25" thickBot="1" thickTop="1">
      <c r="A48" s="58"/>
      <c r="B48" s="59"/>
      <c r="C48" s="89" t="s">
        <v>19</v>
      </c>
      <c r="D48" s="88"/>
      <c r="E48" s="90"/>
      <c r="F48" s="90"/>
      <c r="G48" s="91"/>
    </row>
    <row r="49" spans="1:8" ht="13.5" thickTop="1">
      <c r="A49" s="1"/>
      <c r="B49" s="60"/>
      <c r="C49" s="121" t="s">
        <v>20</v>
      </c>
      <c r="D49" s="122"/>
      <c r="E49" s="122"/>
      <c r="F49" s="122"/>
      <c r="G49" s="123"/>
      <c r="H49" s="61">
        <f>H46+C46+I46+D46</f>
        <v>665.36</v>
      </c>
    </row>
    <row r="50" spans="1:8" ht="13.5" thickBot="1">
      <c r="A50" s="58"/>
      <c r="B50" s="60"/>
      <c r="C50" s="62"/>
      <c r="D50" s="119" t="s">
        <v>21</v>
      </c>
      <c r="E50" s="119"/>
      <c r="F50" s="119"/>
      <c r="G50" s="120"/>
      <c r="H50" s="63">
        <f>I46+H46+C46+D46</f>
        <v>665.36</v>
      </c>
    </row>
    <row r="51" spans="1:9" ht="14.25" thickBot="1" thickTop="1">
      <c r="A51" s="64"/>
      <c r="B51" s="60"/>
      <c r="C51" s="60"/>
      <c r="D51" s="60"/>
      <c r="F51" s="60"/>
      <c r="G51" s="65"/>
      <c r="H51" s="66"/>
      <c r="I51" s="60"/>
    </row>
    <row r="52" spans="1:9" ht="18" customHeight="1" thickBot="1">
      <c r="A52" s="1"/>
      <c r="B52" s="124" t="s">
        <v>31</v>
      </c>
      <c r="C52" s="125"/>
      <c r="D52" s="125"/>
      <c r="E52" s="125"/>
      <c r="F52" s="125"/>
      <c r="G52" s="125"/>
      <c r="H52" s="125"/>
      <c r="I52" s="126"/>
    </row>
    <row r="53" spans="1:9" ht="13.5" thickBot="1">
      <c r="A53" s="1"/>
      <c r="B53" s="60"/>
      <c r="C53" s="60"/>
      <c r="D53" s="60"/>
      <c r="F53" s="60"/>
      <c r="G53" s="65"/>
      <c r="H53" s="66"/>
      <c r="I53" s="1"/>
    </row>
    <row r="54" spans="1:7" ht="13.5" thickBot="1">
      <c r="A54" s="1"/>
      <c r="B54" s="124" t="s">
        <v>90</v>
      </c>
      <c r="C54" s="125"/>
      <c r="D54" s="125"/>
      <c r="E54" s="125"/>
      <c r="F54" s="125"/>
      <c r="G54" s="126"/>
    </row>
    <row r="55" spans="1:9" ht="76.5" customHeight="1">
      <c r="A55" s="1"/>
      <c r="B55" s="67" t="s">
        <v>22</v>
      </c>
      <c r="C55" s="67"/>
      <c r="D55" s="68"/>
      <c r="E55" s="69"/>
      <c r="F55" s="68"/>
      <c r="G55" s="70"/>
      <c r="H55" s="71"/>
      <c r="I55" s="69"/>
    </row>
    <row r="56" spans="1:9" ht="14.25">
      <c r="A56" s="1"/>
      <c r="B56" s="67"/>
      <c r="C56" s="67"/>
      <c r="D56" s="68"/>
      <c r="E56" s="69"/>
      <c r="F56" s="68"/>
      <c r="G56" s="70"/>
      <c r="H56" s="71"/>
      <c r="I56" s="69"/>
    </row>
    <row r="57" spans="1:9" ht="14.25">
      <c r="A57" s="1"/>
      <c r="B57" s="72" t="s">
        <v>23</v>
      </c>
      <c r="C57" s="72"/>
      <c r="D57" s="72"/>
      <c r="E57" s="72"/>
      <c r="F57" s="72"/>
      <c r="G57" s="72"/>
      <c r="H57" s="72"/>
      <c r="I57" s="72"/>
    </row>
    <row r="58" spans="1:9" ht="14.25">
      <c r="A58" s="1"/>
      <c r="B58" s="67"/>
      <c r="C58" s="127" t="s">
        <v>24</v>
      </c>
      <c r="D58" s="127"/>
      <c r="E58" s="127"/>
      <c r="F58" s="127"/>
      <c r="G58" s="127"/>
      <c r="H58" s="127"/>
      <c r="I58" s="69"/>
    </row>
    <row r="59" spans="1:9" ht="14.25">
      <c r="A59" s="1"/>
      <c r="B59" s="67"/>
      <c r="C59" s="127" t="s">
        <v>25</v>
      </c>
      <c r="D59" s="127"/>
      <c r="E59" s="73"/>
      <c r="F59" s="159" t="str">
        <f>A3</f>
        <v>Feb 2008</v>
      </c>
      <c r="G59" s="159"/>
      <c r="H59" s="71"/>
      <c r="I59" s="69"/>
    </row>
    <row r="60" spans="1:9" ht="14.25">
      <c r="A60" s="1"/>
      <c r="B60" s="67"/>
      <c r="C60" s="67"/>
      <c r="D60" s="68"/>
      <c r="E60" s="69"/>
      <c r="F60" s="68"/>
      <c r="G60" s="70"/>
      <c r="H60" s="71"/>
      <c r="I60" s="69"/>
    </row>
    <row r="61" spans="1:9" ht="15" customHeight="1">
      <c r="A61" s="1"/>
      <c r="B61" s="128" t="s">
        <v>87</v>
      </c>
      <c r="C61" s="129"/>
      <c r="D61" s="74"/>
      <c r="E61" s="75"/>
      <c r="F61" s="134" t="s">
        <v>89</v>
      </c>
      <c r="G61" s="134"/>
      <c r="H61" s="135"/>
      <c r="I61" s="107"/>
    </row>
    <row r="62" spans="1:9" ht="12.75">
      <c r="A62" s="1"/>
      <c r="B62" s="130"/>
      <c r="C62" s="131"/>
      <c r="D62" s="1"/>
      <c r="E62" s="1"/>
      <c r="F62" s="136"/>
      <c r="G62" s="136"/>
      <c r="H62" s="137"/>
      <c r="I62" s="107"/>
    </row>
    <row r="63" spans="1:9" ht="15">
      <c r="A63" s="1"/>
      <c r="B63" s="132"/>
      <c r="C63" s="133"/>
      <c r="D63" s="110">
        <f>C46</f>
        <v>57.730000000000004</v>
      </c>
      <c r="E63" s="76"/>
      <c r="F63" s="138"/>
      <c r="G63" s="138"/>
      <c r="H63" s="139"/>
      <c r="I63" s="69"/>
    </row>
    <row r="64" spans="1:9" ht="14.25">
      <c r="A64" s="1"/>
      <c r="B64" s="67"/>
      <c r="C64" s="67"/>
      <c r="D64" s="67"/>
      <c r="E64" s="77"/>
      <c r="F64" s="78"/>
      <c r="G64" s="78"/>
      <c r="H64" s="79"/>
      <c r="I64" s="69"/>
    </row>
    <row r="65" spans="1:9" ht="14.25">
      <c r="A65" s="1"/>
      <c r="B65" s="67"/>
      <c r="C65" s="67"/>
      <c r="D65" s="67"/>
      <c r="E65" s="77"/>
      <c r="F65" s="78"/>
      <c r="G65" s="78"/>
      <c r="H65" s="79"/>
      <c r="I65" s="69"/>
    </row>
    <row r="66" spans="1:9" ht="14.25">
      <c r="A66" s="1"/>
      <c r="B66" s="67"/>
      <c r="C66" s="67"/>
      <c r="D66" s="68"/>
      <c r="E66" s="69"/>
      <c r="F66" s="68"/>
      <c r="G66" s="70"/>
      <c r="H66" s="71"/>
      <c r="I66" s="69"/>
    </row>
    <row r="67" spans="1:9" ht="15" customHeight="1">
      <c r="A67" s="1"/>
      <c r="B67" s="94" t="s">
        <v>26</v>
      </c>
      <c r="C67" s="80"/>
      <c r="D67" s="111">
        <f>H46+C46</f>
        <v>635.03</v>
      </c>
      <c r="E67" s="81"/>
      <c r="F67" s="144" t="s">
        <v>27</v>
      </c>
      <c r="G67" s="144"/>
      <c r="H67" s="145"/>
      <c r="I67" s="109"/>
    </row>
    <row r="68" spans="1:9" ht="14.25" customHeight="1">
      <c r="A68" s="1"/>
      <c r="B68" s="140" t="s">
        <v>28</v>
      </c>
      <c r="C68" s="141"/>
      <c r="D68" s="82"/>
      <c r="E68" s="83"/>
      <c r="F68" s="146"/>
      <c r="G68" s="146"/>
      <c r="H68" s="147"/>
      <c r="I68" s="109"/>
    </row>
    <row r="69" spans="1:9" ht="12.75">
      <c r="A69" s="1"/>
      <c r="B69" s="140"/>
      <c r="C69" s="141"/>
      <c r="D69" s="1"/>
      <c r="E69" s="1"/>
      <c r="F69" s="146"/>
      <c r="G69" s="146"/>
      <c r="H69" s="147"/>
      <c r="I69" s="109"/>
    </row>
    <row r="70" spans="1:9" ht="14.25">
      <c r="A70" s="1"/>
      <c r="B70" s="142"/>
      <c r="C70" s="143"/>
      <c r="D70" s="84"/>
      <c r="E70" s="85"/>
      <c r="F70" s="148"/>
      <c r="G70" s="148"/>
      <c r="H70" s="149"/>
      <c r="I70" s="95"/>
    </row>
    <row r="71" spans="1:9" ht="14.25">
      <c r="A71" s="1"/>
      <c r="B71" s="96"/>
      <c r="C71" s="96"/>
      <c r="D71" s="108"/>
      <c r="E71" s="83"/>
      <c r="F71" s="95"/>
      <c r="G71" s="95"/>
      <c r="H71" s="95"/>
      <c r="I71" s="95"/>
    </row>
    <row r="72" spans="1:9" ht="14.25">
      <c r="A72" s="1"/>
      <c r="B72" s="96"/>
      <c r="C72" s="96"/>
      <c r="D72" s="108"/>
      <c r="E72" s="83"/>
      <c r="F72" s="95"/>
      <c r="G72" s="95"/>
      <c r="H72" s="95"/>
      <c r="I72" s="95"/>
    </row>
    <row r="73" spans="1:9" ht="15.75" customHeight="1">
      <c r="A73" s="1"/>
      <c r="B73" s="67"/>
      <c r="C73" s="67"/>
      <c r="D73" s="68"/>
      <c r="E73" s="69"/>
      <c r="F73" s="69"/>
      <c r="G73" s="69"/>
      <c r="H73" s="69"/>
      <c r="I73" s="69"/>
    </row>
    <row r="74" spans="1:9" ht="14.25" customHeight="1">
      <c r="A74" s="1"/>
      <c r="B74" s="150" t="s">
        <v>88</v>
      </c>
      <c r="C74" s="151"/>
      <c r="D74" s="151"/>
      <c r="E74" s="151"/>
      <c r="F74" s="151"/>
      <c r="G74" s="151"/>
      <c r="H74" s="152"/>
      <c r="I74" s="69"/>
    </row>
    <row r="75" spans="1:9" ht="14.25">
      <c r="A75" s="1"/>
      <c r="B75" s="153"/>
      <c r="C75" s="154"/>
      <c r="D75" s="154"/>
      <c r="E75" s="154"/>
      <c r="F75" s="154"/>
      <c r="G75" s="154"/>
      <c r="H75" s="155"/>
      <c r="I75" s="69"/>
    </row>
    <row r="76" spans="1:9" ht="14.25">
      <c r="A76" s="1"/>
      <c r="B76" s="153"/>
      <c r="C76" s="154"/>
      <c r="D76" s="154"/>
      <c r="E76" s="154"/>
      <c r="F76" s="154"/>
      <c r="G76" s="154"/>
      <c r="H76" s="155"/>
      <c r="I76" s="69"/>
    </row>
    <row r="77" spans="1:9" ht="14.25">
      <c r="A77" s="1"/>
      <c r="B77" s="153"/>
      <c r="C77" s="154"/>
      <c r="D77" s="154"/>
      <c r="E77" s="154"/>
      <c r="F77" s="154"/>
      <c r="G77" s="154"/>
      <c r="H77" s="155"/>
      <c r="I77" s="69"/>
    </row>
    <row r="78" spans="1:8" ht="14.25" customHeight="1">
      <c r="A78" s="1"/>
      <c r="B78" s="153"/>
      <c r="C78" s="154"/>
      <c r="D78" s="154"/>
      <c r="E78" s="154"/>
      <c r="F78" s="154"/>
      <c r="G78" s="154"/>
      <c r="H78" s="155"/>
    </row>
    <row r="79" spans="1:8" ht="14.25" customHeight="1">
      <c r="A79" s="1"/>
      <c r="B79" s="156"/>
      <c r="C79" s="157"/>
      <c r="D79" s="157"/>
      <c r="E79" s="157"/>
      <c r="F79" s="157"/>
      <c r="G79" s="157"/>
      <c r="H79" s="158"/>
    </row>
    <row r="80" spans="1:8" ht="12.75" customHeight="1">
      <c r="A80" s="1"/>
      <c r="B80" s="87"/>
      <c r="C80" s="87"/>
      <c r="D80" s="87"/>
      <c r="F80" s="4"/>
      <c r="G80" s="5"/>
      <c r="H80" s="86"/>
    </row>
    <row r="81" spans="1:8" ht="43.5" customHeight="1">
      <c r="A81" s="1"/>
      <c r="C81" s="92" t="s">
        <v>30</v>
      </c>
      <c r="D81" s="87"/>
      <c r="G81" s="93" t="s">
        <v>29</v>
      </c>
      <c r="H81" s="86"/>
    </row>
    <row r="82" spans="2:4" ht="12.75" customHeight="1">
      <c r="B82" s="87"/>
      <c r="C82" s="87"/>
      <c r="D82" s="87"/>
    </row>
  </sheetData>
  <sheetProtection password="CDDC" sheet="1" objects="1" scenarios="1" formatCells="0" formatColumns="0" insertColumns="0" selectLockedCells="1" sort="0"/>
  <mergeCells count="12">
    <mergeCell ref="B68:C70"/>
    <mergeCell ref="F67:H70"/>
    <mergeCell ref="D50:G50"/>
    <mergeCell ref="C49:G49"/>
    <mergeCell ref="B74:H79"/>
    <mergeCell ref="B52:I52"/>
    <mergeCell ref="C58:H58"/>
    <mergeCell ref="C59:D59"/>
    <mergeCell ref="F59:G59"/>
    <mergeCell ref="B54:G54"/>
    <mergeCell ref="B61:C63"/>
    <mergeCell ref="F61:H63"/>
  </mergeCells>
  <printOptions/>
  <pageMargins left="0.75" right="0.63" top="0.93" bottom="0.57" header="0.5" footer="0.32"/>
  <pageSetup horizontalDpi="600" verticalDpi="600" orientation="portrait" paperSize="9" r:id="rId1"/>
  <headerFooter alignWithMargins="0">
    <oddHeader>&amp;C&amp;"Arial,Bold"&amp;11GST Cash Recovery Claim
[enter your name]</oddHeader>
    <oddFooter>&amp;CPrepared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3">
      <selection activeCell="C29" sqref="C29"/>
    </sheetView>
  </sheetViews>
  <sheetFormatPr defaultColWidth="9.140625" defaultRowHeight="12.75"/>
  <cols>
    <col min="1" max="1" width="17.28125" style="0" customWidth="1"/>
    <col min="4" max="4" width="12.7109375" style="0" customWidth="1"/>
    <col min="5" max="5" width="2.421875" style="0" customWidth="1"/>
    <col min="9" max="9" width="10.7109375" style="0" customWidth="1"/>
  </cols>
  <sheetData>
    <row r="1" spans="1:8" ht="13.5" thickBot="1">
      <c r="A1" s="1"/>
      <c r="B1" s="2"/>
      <c r="C1" s="3" t="s">
        <v>0</v>
      </c>
      <c r="D1" s="4"/>
      <c r="F1" s="4"/>
      <c r="G1" s="5"/>
      <c r="H1" s="6" t="s">
        <v>1</v>
      </c>
    </row>
    <row r="2" spans="1:9" ht="90" customHeight="1" thickTop="1">
      <c r="A2" s="112" t="s">
        <v>2</v>
      </c>
      <c r="B2" s="7" t="s">
        <v>3</v>
      </c>
      <c r="C2" s="8" t="s">
        <v>4</v>
      </c>
      <c r="D2" s="9" t="s">
        <v>5</v>
      </c>
      <c r="E2" s="10"/>
      <c r="F2" s="8" t="s">
        <v>6</v>
      </c>
      <c r="G2" s="11" t="s">
        <v>7</v>
      </c>
      <c r="H2" s="12" t="s">
        <v>8</v>
      </c>
      <c r="I2" s="13" t="s">
        <v>9</v>
      </c>
    </row>
    <row r="3" spans="1:9" ht="12.75">
      <c r="A3" s="113" t="s">
        <v>10</v>
      </c>
      <c r="B3" s="14"/>
      <c r="C3" s="14"/>
      <c r="D3" s="15"/>
      <c r="E3" s="16"/>
      <c r="F3" s="15"/>
      <c r="G3" s="17"/>
      <c r="H3" s="18"/>
      <c r="I3" s="19"/>
    </row>
    <row r="4" spans="1:9" ht="12.75">
      <c r="A4" s="114" t="s">
        <v>11</v>
      </c>
      <c r="B4" s="20">
        <v>23.66</v>
      </c>
      <c r="C4" s="21">
        <v>0.98</v>
      </c>
      <c r="D4" s="22">
        <f aca="true" t="shared" si="0" ref="D4:D45">SUM(B4-C4*11)</f>
        <v>12.88</v>
      </c>
      <c r="E4" s="23"/>
      <c r="F4" s="24">
        <f aca="true" t="shared" si="1" ref="F4:F45">B4-D4-C4</f>
        <v>9.799999999999999</v>
      </c>
      <c r="G4" s="25">
        <f aca="true" t="shared" si="2" ref="G4:G45">C4/(B4-D4)*100</f>
        <v>9.090909090909092</v>
      </c>
      <c r="H4" s="26">
        <f aca="true" t="shared" si="3" ref="H4:H45">C4*10</f>
        <v>9.8</v>
      </c>
      <c r="I4" s="27">
        <f aca="true" t="shared" si="4" ref="I4:I45">B4-D4-C4-H4</f>
        <v>0</v>
      </c>
    </row>
    <row r="5" spans="1:9" ht="12.75">
      <c r="A5" s="115" t="s">
        <v>12</v>
      </c>
      <c r="B5" s="28">
        <v>40.78</v>
      </c>
      <c r="C5" s="29">
        <v>3.71</v>
      </c>
      <c r="D5" s="30">
        <f t="shared" si="0"/>
        <v>-0.030000000000001137</v>
      </c>
      <c r="E5" s="31"/>
      <c r="F5" s="32">
        <f t="shared" si="1"/>
        <v>37.1</v>
      </c>
      <c r="G5" s="33">
        <f t="shared" si="2"/>
        <v>9.09090909090909</v>
      </c>
      <c r="H5" s="34">
        <f t="shared" si="3"/>
        <v>37.1</v>
      </c>
      <c r="I5" s="35">
        <f t="shared" si="4"/>
        <v>0</v>
      </c>
    </row>
    <row r="6" spans="1:9" ht="12.75">
      <c r="A6" s="116" t="s">
        <v>13</v>
      </c>
      <c r="B6" s="28">
        <v>28.5</v>
      </c>
      <c r="C6" s="29">
        <v>2.05</v>
      </c>
      <c r="D6" s="30">
        <f t="shared" si="0"/>
        <v>5.950000000000003</v>
      </c>
      <c r="E6" s="31"/>
      <c r="F6" s="32">
        <f t="shared" si="1"/>
        <v>20.499999999999996</v>
      </c>
      <c r="G6" s="33">
        <f t="shared" si="2"/>
        <v>9.090909090909092</v>
      </c>
      <c r="H6" s="34">
        <f t="shared" si="3"/>
        <v>20.5</v>
      </c>
      <c r="I6" s="35">
        <f t="shared" si="4"/>
        <v>0</v>
      </c>
    </row>
    <row r="7" spans="1:9" ht="12.75">
      <c r="A7" s="115" t="s">
        <v>14</v>
      </c>
      <c r="B7" s="28">
        <v>400</v>
      </c>
      <c r="C7" s="29">
        <v>36.36</v>
      </c>
      <c r="D7" s="30">
        <f t="shared" si="0"/>
        <v>0.040000000000020464</v>
      </c>
      <c r="E7" s="31"/>
      <c r="F7" s="32">
        <f t="shared" si="1"/>
        <v>363.59999999999997</v>
      </c>
      <c r="G7" s="33">
        <f t="shared" si="2"/>
        <v>9.090909090909092</v>
      </c>
      <c r="H7" s="34">
        <f t="shared" si="3"/>
        <v>363.6</v>
      </c>
      <c r="I7" s="35">
        <f t="shared" si="4"/>
        <v>0</v>
      </c>
    </row>
    <row r="8" spans="1:9" ht="12.75">
      <c r="A8" s="115" t="s">
        <v>15</v>
      </c>
      <c r="B8" s="28">
        <v>50.96</v>
      </c>
      <c r="C8" s="29">
        <v>4.63</v>
      </c>
      <c r="D8" s="30">
        <f t="shared" si="0"/>
        <v>0.030000000000001137</v>
      </c>
      <c r="E8" s="31"/>
      <c r="F8" s="32">
        <f t="shared" si="1"/>
        <v>46.3</v>
      </c>
      <c r="G8" s="33">
        <f t="shared" si="2"/>
        <v>9.090909090909092</v>
      </c>
      <c r="H8" s="34">
        <f t="shared" si="3"/>
        <v>46.3</v>
      </c>
      <c r="I8" s="35">
        <f t="shared" si="4"/>
        <v>0</v>
      </c>
    </row>
    <row r="9" spans="1:9" ht="12.75">
      <c r="A9" s="115" t="s">
        <v>16</v>
      </c>
      <c r="B9" s="28">
        <v>35.26</v>
      </c>
      <c r="C9" s="29">
        <v>2.5</v>
      </c>
      <c r="D9" s="30">
        <f t="shared" si="0"/>
        <v>7.759999999999998</v>
      </c>
      <c r="E9" s="31"/>
      <c r="F9" s="32">
        <f t="shared" si="1"/>
        <v>25</v>
      </c>
      <c r="G9" s="33">
        <f t="shared" si="2"/>
        <v>9.090909090909092</v>
      </c>
      <c r="H9" s="34">
        <f t="shared" si="3"/>
        <v>25</v>
      </c>
      <c r="I9" s="35">
        <f t="shared" si="4"/>
        <v>0</v>
      </c>
    </row>
    <row r="10" spans="1:9" ht="12.75">
      <c r="A10" s="116" t="s">
        <v>17</v>
      </c>
      <c r="B10" s="28">
        <v>86.2</v>
      </c>
      <c r="C10" s="29">
        <v>7.5</v>
      </c>
      <c r="D10" s="30">
        <f t="shared" si="0"/>
        <v>3.700000000000003</v>
      </c>
      <c r="E10" s="31"/>
      <c r="F10" s="32">
        <f t="shared" si="1"/>
        <v>75</v>
      </c>
      <c r="G10" s="33">
        <f t="shared" si="2"/>
        <v>9.090909090909092</v>
      </c>
      <c r="H10" s="34">
        <f t="shared" si="3"/>
        <v>75</v>
      </c>
      <c r="I10" s="35">
        <f t="shared" si="4"/>
        <v>0</v>
      </c>
    </row>
    <row r="11" spans="1:9" ht="12.75">
      <c r="A11" s="116"/>
      <c r="B11" s="28"/>
      <c r="C11" s="29"/>
      <c r="D11" s="30">
        <f t="shared" si="0"/>
        <v>0</v>
      </c>
      <c r="E11" s="31"/>
      <c r="F11" s="32">
        <f t="shared" si="1"/>
        <v>0</v>
      </c>
      <c r="G11" s="33" t="e">
        <f t="shared" si="2"/>
        <v>#DIV/0!</v>
      </c>
      <c r="H11" s="34">
        <f t="shared" si="3"/>
        <v>0</v>
      </c>
      <c r="I11" s="35">
        <f t="shared" si="4"/>
        <v>0</v>
      </c>
    </row>
    <row r="12" spans="1:9" ht="12.75">
      <c r="A12" s="116"/>
      <c r="B12" s="28"/>
      <c r="C12" s="29"/>
      <c r="D12" s="30">
        <f t="shared" si="0"/>
        <v>0</v>
      </c>
      <c r="E12" s="31"/>
      <c r="F12" s="32">
        <f t="shared" si="1"/>
        <v>0</v>
      </c>
      <c r="G12" s="33" t="e">
        <f t="shared" si="2"/>
        <v>#DIV/0!</v>
      </c>
      <c r="H12" s="34">
        <f t="shared" si="3"/>
        <v>0</v>
      </c>
      <c r="I12" s="35">
        <f t="shared" si="4"/>
        <v>0</v>
      </c>
    </row>
    <row r="13" spans="1:9" ht="12.75">
      <c r="A13" s="116"/>
      <c r="B13" s="28"/>
      <c r="C13" s="29"/>
      <c r="D13" s="30">
        <f t="shared" si="0"/>
        <v>0</v>
      </c>
      <c r="E13" s="31"/>
      <c r="F13" s="32">
        <f t="shared" si="1"/>
        <v>0</v>
      </c>
      <c r="G13" s="33" t="e">
        <f t="shared" si="2"/>
        <v>#DIV/0!</v>
      </c>
      <c r="H13" s="34">
        <f t="shared" si="3"/>
        <v>0</v>
      </c>
      <c r="I13" s="35">
        <f t="shared" si="4"/>
        <v>0</v>
      </c>
    </row>
    <row r="14" spans="1:9" ht="12.75">
      <c r="A14" s="116"/>
      <c r="B14" s="28"/>
      <c r="C14" s="29"/>
      <c r="D14" s="30">
        <f t="shared" si="0"/>
        <v>0</v>
      </c>
      <c r="E14" s="31"/>
      <c r="F14" s="32">
        <f t="shared" si="1"/>
        <v>0</v>
      </c>
      <c r="G14" s="33" t="e">
        <f t="shared" si="2"/>
        <v>#DIV/0!</v>
      </c>
      <c r="H14" s="34">
        <f t="shared" si="3"/>
        <v>0</v>
      </c>
      <c r="I14" s="35">
        <f t="shared" si="4"/>
        <v>0</v>
      </c>
    </row>
    <row r="15" spans="1:9" ht="12.75">
      <c r="A15" s="116"/>
      <c r="B15" s="28"/>
      <c r="C15" s="29"/>
      <c r="D15" s="30">
        <f t="shared" si="0"/>
        <v>0</v>
      </c>
      <c r="E15" s="31"/>
      <c r="F15" s="32">
        <f t="shared" si="1"/>
        <v>0</v>
      </c>
      <c r="G15" s="33" t="e">
        <f t="shared" si="2"/>
        <v>#DIV/0!</v>
      </c>
      <c r="H15" s="34">
        <f t="shared" si="3"/>
        <v>0</v>
      </c>
      <c r="I15" s="35">
        <f t="shared" si="4"/>
        <v>0</v>
      </c>
    </row>
    <row r="16" spans="1:9" ht="12.75">
      <c r="A16" s="116"/>
      <c r="B16" s="28"/>
      <c r="C16" s="29"/>
      <c r="D16" s="30">
        <f t="shared" si="0"/>
        <v>0</v>
      </c>
      <c r="E16" s="31"/>
      <c r="F16" s="32">
        <f t="shared" si="1"/>
        <v>0</v>
      </c>
      <c r="G16" s="33" t="e">
        <f t="shared" si="2"/>
        <v>#DIV/0!</v>
      </c>
      <c r="H16" s="34">
        <f t="shared" si="3"/>
        <v>0</v>
      </c>
      <c r="I16" s="35">
        <f t="shared" si="4"/>
        <v>0</v>
      </c>
    </row>
    <row r="17" spans="1:9" ht="12.75">
      <c r="A17" s="116"/>
      <c r="B17" s="28"/>
      <c r="C17" s="29"/>
      <c r="D17" s="30">
        <f t="shared" si="0"/>
        <v>0</v>
      </c>
      <c r="E17" s="31"/>
      <c r="F17" s="32">
        <f t="shared" si="1"/>
        <v>0</v>
      </c>
      <c r="G17" s="33" t="e">
        <f t="shared" si="2"/>
        <v>#DIV/0!</v>
      </c>
      <c r="H17" s="34">
        <f t="shared" si="3"/>
        <v>0</v>
      </c>
      <c r="I17" s="35">
        <f t="shared" si="4"/>
        <v>0</v>
      </c>
    </row>
    <row r="18" spans="1:9" ht="12.75">
      <c r="A18" s="116"/>
      <c r="B18" s="28"/>
      <c r="C18" s="29"/>
      <c r="D18" s="30">
        <f t="shared" si="0"/>
        <v>0</v>
      </c>
      <c r="E18" s="31"/>
      <c r="F18" s="32">
        <f t="shared" si="1"/>
        <v>0</v>
      </c>
      <c r="G18" s="33" t="e">
        <f t="shared" si="2"/>
        <v>#DIV/0!</v>
      </c>
      <c r="H18" s="34">
        <f t="shared" si="3"/>
        <v>0</v>
      </c>
      <c r="I18" s="35">
        <f t="shared" si="4"/>
        <v>0</v>
      </c>
    </row>
    <row r="19" spans="1:9" ht="12.75">
      <c r="A19" s="116"/>
      <c r="B19" s="28"/>
      <c r="C19" s="29"/>
      <c r="D19" s="30">
        <f t="shared" si="0"/>
        <v>0</v>
      </c>
      <c r="E19" s="31"/>
      <c r="F19" s="32">
        <f t="shared" si="1"/>
        <v>0</v>
      </c>
      <c r="G19" s="33" t="e">
        <f t="shared" si="2"/>
        <v>#DIV/0!</v>
      </c>
      <c r="H19" s="34">
        <f t="shared" si="3"/>
        <v>0</v>
      </c>
      <c r="I19" s="35">
        <f t="shared" si="4"/>
        <v>0</v>
      </c>
    </row>
    <row r="20" spans="1:9" ht="12.75">
      <c r="A20" s="116"/>
      <c r="B20" s="28"/>
      <c r="C20" s="29"/>
      <c r="D20" s="30">
        <f t="shared" si="0"/>
        <v>0</v>
      </c>
      <c r="E20" s="31"/>
      <c r="F20" s="32">
        <f t="shared" si="1"/>
        <v>0</v>
      </c>
      <c r="G20" s="33" t="e">
        <f t="shared" si="2"/>
        <v>#DIV/0!</v>
      </c>
      <c r="H20" s="34">
        <f t="shared" si="3"/>
        <v>0</v>
      </c>
      <c r="I20" s="35">
        <f t="shared" si="4"/>
        <v>0</v>
      </c>
    </row>
    <row r="21" spans="1:9" ht="12.75">
      <c r="A21" s="116"/>
      <c r="B21" s="28"/>
      <c r="C21" s="29"/>
      <c r="D21" s="30">
        <f t="shared" si="0"/>
        <v>0</v>
      </c>
      <c r="E21" s="31"/>
      <c r="F21" s="32">
        <f t="shared" si="1"/>
        <v>0</v>
      </c>
      <c r="G21" s="33" t="e">
        <f t="shared" si="2"/>
        <v>#DIV/0!</v>
      </c>
      <c r="H21" s="34">
        <f t="shared" si="3"/>
        <v>0</v>
      </c>
      <c r="I21" s="35">
        <f t="shared" si="4"/>
        <v>0</v>
      </c>
    </row>
    <row r="22" spans="1:9" ht="12.75">
      <c r="A22" s="116"/>
      <c r="B22" s="28"/>
      <c r="C22" s="29"/>
      <c r="D22" s="30">
        <f t="shared" si="0"/>
        <v>0</v>
      </c>
      <c r="E22" s="31"/>
      <c r="F22" s="32">
        <f t="shared" si="1"/>
        <v>0</v>
      </c>
      <c r="G22" s="33" t="e">
        <f t="shared" si="2"/>
        <v>#DIV/0!</v>
      </c>
      <c r="H22" s="34">
        <f t="shared" si="3"/>
        <v>0</v>
      </c>
      <c r="I22" s="35">
        <f t="shared" si="4"/>
        <v>0</v>
      </c>
    </row>
    <row r="23" spans="1:9" ht="12.75">
      <c r="A23" s="116"/>
      <c r="B23" s="28"/>
      <c r="C23" s="29"/>
      <c r="D23" s="30">
        <f t="shared" si="0"/>
        <v>0</v>
      </c>
      <c r="E23" s="31"/>
      <c r="F23" s="32">
        <f t="shared" si="1"/>
        <v>0</v>
      </c>
      <c r="G23" s="33" t="e">
        <f t="shared" si="2"/>
        <v>#DIV/0!</v>
      </c>
      <c r="H23" s="34">
        <f t="shared" si="3"/>
        <v>0</v>
      </c>
      <c r="I23" s="35">
        <f t="shared" si="4"/>
        <v>0</v>
      </c>
    </row>
    <row r="24" spans="1:9" ht="12.75">
      <c r="A24" s="116"/>
      <c r="B24" s="28"/>
      <c r="C24" s="29"/>
      <c r="D24" s="30">
        <f t="shared" si="0"/>
        <v>0</v>
      </c>
      <c r="E24" s="31"/>
      <c r="F24" s="32">
        <f t="shared" si="1"/>
        <v>0</v>
      </c>
      <c r="G24" s="33" t="e">
        <f t="shared" si="2"/>
        <v>#DIV/0!</v>
      </c>
      <c r="H24" s="34">
        <f t="shared" si="3"/>
        <v>0</v>
      </c>
      <c r="I24" s="35">
        <f t="shared" si="4"/>
        <v>0</v>
      </c>
    </row>
    <row r="25" spans="1:9" ht="12.75">
      <c r="A25" s="116"/>
      <c r="B25" s="28"/>
      <c r="C25" s="29"/>
      <c r="D25" s="30">
        <f t="shared" si="0"/>
        <v>0</v>
      </c>
      <c r="E25" s="31"/>
      <c r="F25" s="32">
        <f t="shared" si="1"/>
        <v>0</v>
      </c>
      <c r="G25" s="33" t="e">
        <f t="shared" si="2"/>
        <v>#DIV/0!</v>
      </c>
      <c r="H25" s="34">
        <f t="shared" si="3"/>
        <v>0</v>
      </c>
      <c r="I25" s="35">
        <f t="shared" si="4"/>
        <v>0</v>
      </c>
    </row>
    <row r="26" spans="1:9" ht="12.75">
      <c r="A26" s="116"/>
      <c r="B26" s="28"/>
      <c r="C26" s="29"/>
      <c r="D26" s="30">
        <f t="shared" si="0"/>
        <v>0</v>
      </c>
      <c r="E26" s="31"/>
      <c r="F26" s="32">
        <f t="shared" si="1"/>
        <v>0</v>
      </c>
      <c r="G26" s="33" t="e">
        <f t="shared" si="2"/>
        <v>#DIV/0!</v>
      </c>
      <c r="H26" s="34">
        <f t="shared" si="3"/>
        <v>0</v>
      </c>
      <c r="I26" s="35">
        <f t="shared" si="4"/>
        <v>0</v>
      </c>
    </row>
    <row r="27" spans="1:9" ht="12.75">
      <c r="A27" s="116"/>
      <c r="B27" s="28"/>
      <c r="C27" s="29"/>
      <c r="D27" s="30">
        <f t="shared" si="0"/>
        <v>0</v>
      </c>
      <c r="E27" s="31"/>
      <c r="F27" s="32">
        <f t="shared" si="1"/>
        <v>0</v>
      </c>
      <c r="G27" s="33" t="e">
        <f t="shared" si="2"/>
        <v>#DIV/0!</v>
      </c>
      <c r="H27" s="34">
        <f t="shared" si="3"/>
        <v>0</v>
      </c>
      <c r="I27" s="35">
        <f t="shared" si="4"/>
        <v>0</v>
      </c>
    </row>
    <row r="28" spans="1:9" ht="12.75">
      <c r="A28" s="116"/>
      <c r="B28" s="28"/>
      <c r="C28" s="29"/>
      <c r="D28" s="30">
        <f t="shared" si="0"/>
        <v>0</v>
      </c>
      <c r="E28" s="31"/>
      <c r="F28" s="32">
        <f t="shared" si="1"/>
        <v>0</v>
      </c>
      <c r="G28" s="33" t="e">
        <f t="shared" si="2"/>
        <v>#DIV/0!</v>
      </c>
      <c r="H28" s="34">
        <f t="shared" si="3"/>
        <v>0</v>
      </c>
      <c r="I28" s="35">
        <f t="shared" si="4"/>
        <v>0</v>
      </c>
    </row>
    <row r="29" spans="1:9" ht="12.75">
      <c r="A29" s="116"/>
      <c r="B29" s="28"/>
      <c r="C29" s="29"/>
      <c r="D29" s="30">
        <f t="shared" si="0"/>
        <v>0</v>
      </c>
      <c r="E29" s="31"/>
      <c r="F29" s="32">
        <f t="shared" si="1"/>
        <v>0</v>
      </c>
      <c r="G29" s="33" t="e">
        <f t="shared" si="2"/>
        <v>#DIV/0!</v>
      </c>
      <c r="H29" s="34">
        <f t="shared" si="3"/>
        <v>0</v>
      </c>
      <c r="I29" s="35">
        <f t="shared" si="4"/>
        <v>0</v>
      </c>
    </row>
    <row r="30" spans="1:9" ht="12.75">
      <c r="A30" s="116"/>
      <c r="B30" s="28"/>
      <c r="C30" s="29"/>
      <c r="D30" s="30">
        <f t="shared" si="0"/>
        <v>0</v>
      </c>
      <c r="E30" s="31"/>
      <c r="F30" s="32">
        <f t="shared" si="1"/>
        <v>0</v>
      </c>
      <c r="G30" s="33" t="e">
        <f t="shared" si="2"/>
        <v>#DIV/0!</v>
      </c>
      <c r="H30" s="34">
        <f t="shared" si="3"/>
        <v>0</v>
      </c>
      <c r="I30" s="35">
        <f t="shared" si="4"/>
        <v>0</v>
      </c>
    </row>
    <row r="31" spans="1:9" ht="12.75">
      <c r="A31" s="116"/>
      <c r="B31" s="28"/>
      <c r="C31" s="29"/>
      <c r="D31" s="30">
        <f t="shared" si="0"/>
        <v>0</v>
      </c>
      <c r="E31" s="31"/>
      <c r="F31" s="32">
        <f t="shared" si="1"/>
        <v>0</v>
      </c>
      <c r="G31" s="33" t="e">
        <f t="shared" si="2"/>
        <v>#DIV/0!</v>
      </c>
      <c r="H31" s="34">
        <f t="shared" si="3"/>
        <v>0</v>
      </c>
      <c r="I31" s="35">
        <f t="shared" si="4"/>
        <v>0</v>
      </c>
    </row>
    <row r="32" spans="1:9" ht="12.75">
      <c r="A32" s="116"/>
      <c r="B32" s="28"/>
      <c r="C32" s="29"/>
      <c r="D32" s="30">
        <f t="shared" si="0"/>
        <v>0</v>
      </c>
      <c r="E32" s="31"/>
      <c r="F32" s="32">
        <f t="shared" si="1"/>
        <v>0</v>
      </c>
      <c r="G32" s="33" t="e">
        <f t="shared" si="2"/>
        <v>#DIV/0!</v>
      </c>
      <c r="H32" s="34">
        <f t="shared" si="3"/>
        <v>0</v>
      </c>
      <c r="I32" s="35">
        <f t="shared" si="4"/>
        <v>0</v>
      </c>
    </row>
    <row r="33" spans="1:9" ht="12.75">
      <c r="A33" s="116"/>
      <c r="B33" s="28"/>
      <c r="C33" s="29"/>
      <c r="D33" s="30">
        <f t="shared" si="0"/>
        <v>0</v>
      </c>
      <c r="E33" s="31"/>
      <c r="F33" s="32">
        <f t="shared" si="1"/>
        <v>0</v>
      </c>
      <c r="G33" s="33" t="e">
        <f t="shared" si="2"/>
        <v>#DIV/0!</v>
      </c>
      <c r="H33" s="34">
        <f t="shared" si="3"/>
        <v>0</v>
      </c>
      <c r="I33" s="35">
        <f t="shared" si="4"/>
        <v>0</v>
      </c>
    </row>
    <row r="34" spans="1:9" ht="12.75">
      <c r="A34" s="116"/>
      <c r="B34" s="28"/>
      <c r="C34" s="29"/>
      <c r="D34" s="30">
        <f t="shared" si="0"/>
        <v>0</v>
      </c>
      <c r="E34" s="31"/>
      <c r="F34" s="32">
        <f t="shared" si="1"/>
        <v>0</v>
      </c>
      <c r="G34" s="33" t="e">
        <f t="shared" si="2"/>
        <v>#DIV/0!</v>
      </c>
      <c r="H34" s="34">
        <f t="shared" si="3"/>
        <v>0</v>
      </c>
      <c r="I34" s="35">
        <f t="shared" si="4"/>
        <v>0</v>
      </c>
    </row>
    <row r="35" spans="1:9" ht="12.75">
      <c r="A35" s="116"/>
      <c r="B35" s="28"/>
      <c r="C35" s="29"/>
      <c r="D35" s="30">
        <f t="shared" si="0"/>
        <v>0</v>
      </c>
      <c r="E35" s="31"/>
      <c r="F35" s="32">
        <f t="shared" si="1"/>
        <v>0</v>
      </c>
      <c r="G35" s="33" t="e">
        <f t="shared" si="2"/>
        <v>#DIV/0!</v>
      </c>
      <c r="H35" s="34">
        <f t="shared" si="3"/>
        <v>0</v>
      </c>
      <c r="I35" s="35">
        <f t="shared" si="4"/>
        <v>0</v>
      </c>
    </row>
    <row r="36" spans="1:9" ht="12.75">
      <c r="A36" s="116"/>
      <c r="B36" s="28"/>
      <c r="C36" s="29"/>
      <c r="D36" s="30">
        <f t="shared" si="0"/>
        <v>0</v>
      </c>
      <c r="E36" s="31"/>
      <c r="F36" s="32">
        <f t="shared" si="1"/>
        <v>0</v>
      </c>
      <c r="G36" s="33" t="e">
        <f t="shared" si="2"/>
        <v>#DIV/0!</v>
      </c>
      <c r="H36" s="34">
        <f t="shared" si="3"/>
        <v>0</v>
      </c>
      <c r="I36" s="35">
        <f t="shared" si="4"/>
        <v>0</v>
      </c>
    </row>
    <row r="37" spans="1:9" ht="12.75">
      <c r="A37" s="116"/>
      <c r="B37" s="28"/>
      <c r="C37" s="29"/>
      <c r="D37" s="30">
        <f t="shared" si="0"/>
        <v>0</v>
      </c>
      <c r="E37" s="31"/>
      <c r="F37" s="32">
        <f t="shared" si="1"/>
        <v>0</v>
      </c>
      <c r="G37" s="33" t="e">
        <f t="shared" si="2"/>
        <v>#DIV/0!</v>
      </c>
      <c r="H37" s="34">
        <f t="shared" si="3"/>
        <v>0</v>
      </c>
      <c r="I37" s="35">
        <f t="shared" si="4"/>
        <v>0</v>
      </c>
    </row>
    <row r="38" spans="1:9" ht="12.75">
      <c r="A38" s="116"/>
      <c r="B38" s="28"/>
      <c r="C38" s="29"/>
      <c r="D38" s="30">
        <f t="shared" si="0"/>
        <v>0</v>
      </c>
      <c r="E38" s="31"/>
      <c r="F38" s="32">
        <f t="shared" si="1"/>
        <v>0</v>
      </c>
      <c r="G38" s="33" t="e">
        <f t="shared" si="2"/>
        <v>#DIV/0!</v>
      </c>
      <c r="H38" s="34">
        <f t="shared" si="3"/>
        <v>0</v>
      </c>
      <c r="I38" s="35">
        <f t="shared" si="4"/>
        <v>0</v>
      </c>
    </row>
    <row r="39" spans="1:9" ht="12.75">
      <c r="A39" s="116"/>
      <c r="B39" s="28"/>
      <c r="C39" s="29"/>
      <c r="D39" s="30">
        <f t="shared" si="0"/>
        <v>0</v>
      </c>
      <c r="E39" s="31"/>
      <c r="F39" s="32">
        <f t="shared" si="1"/>
        <v>0</v>
      </c>
      <c r="G39" s="33" t="e">
        <f t="shared" si="2"/>
        <v>#DIV/0!</v>
      </c>
      <c r="H39" s="34">
        <f t="shared" si="3"/>
        <v>0</v>
      </c>
      <c r="I39" s="35">
        <f t="shared" si="4"/>
        <v>0</v>
      </c>
    </row>
    <row r="40" spans="1:9" ht="12.75">
      <c r="A40" s="116"/>
      <c r="B40" s="28"/>
      <c r="C40" s="29"/>
      <c r="D40" s="30">
        <f t="shared" si="0"/>
        <v>0</v>
      </c>
      <c r="E40" s="31"/>
      <c r="F40" s="32">
        <f t="shared" si="1"/>
        <v>0</v>
      </c>
      <c r="G40" s="33" t="e">
        <f t="shared" si="2"/>
        <v>#DIV/0!</v>
      </c>
      <c r="H40" s="34">
        <f t="shared" si="3"/>
        <v>0</v>
      </c>
      <c r="I40" s="35">
        <f t="shared" si="4"/>
        <v>0</v>
      </c>
    </row>
    <row r="41" spans="1:9" ht="12.75">
      <c r="A41" s="116"/>
      <c r="B41" s="28"/>
      <c r="C41" s="29"/>
      <c r="D41" s="30">
        <f t="shared" si="0"/>
        <v>0</v>
      </c>
      <c r="E41" s="31"/>
      <c r="F41" s="32">
        <f t="shared" si="1"/>
        <v>0</v>
      </c>
      <c r="G41" s="33" t="e">
        <f t="shared" si="2"/>
        <v>#DIV/0!</v>
      </c>
      <c r="H41" s="34">
        <f t="shared" si="3"/>
        <v>0</v>
      </c>
      <c r="I41" s="35">
        <f t="shared" si="4"/>
        <v>0</v>
      </c>
    </row>
    <row r="42" spans="1:9" ht="12.75">
      <c r="A42" s="116"/>
      <c r="B42" s="28"/>
      <c r="C42" s="29"/>
      <c r="D42" s="30">
        <f t="shared" si="0"/>
        <v>0</v>
      </c>
      <c r="E42" s="31"/>
      <c r="F42" s="32">
        <f t="shared" si="1"/>
        <v>0</v>
      </c>
      <c r="G42" s="33" t="e">
        <f t="shared" si="2"/>
        <v>#DIV/0!</v>
      </c>
      <c r="H42" s="34">
        <f t="shared" si="3"/>
        <v>0</v>
      </c>
      <c r="I42" s="35">
        <f t="shared" si="4"/>
        <v>0</v>
      </c>
    </row>
    <row r="43" spans="1:9" ht="12.75">
      <c r="A43" s="116"/>
      <c r="B43" s="28"/>
      <c r="C43" s="29"/>
      <c r="D43" s="30">
        <f t="shared" si="0"/>
        <v>0</v>
      </c>
      <c r="E43" s="31"/>
      <c r="F43" s="32">
        <f t="shared" si="1"/>
        <v>0</v>
      </c>
      <c r="G43" s="33" t="e">
        <f t="shared" si="2"/>
        <v>#DIV/0!</v>
      </c>
      <c r="H43" s="34">
        <f t="shared" si="3"/>
        <v>0</v>
      </c>
      <c r="I43" s="35">
        <f t="shared" si="4"/>
        <v>0</v>
      </c>
    </row>
    <row r="44" spans="1:9" ht="12.75">
      <c r="A44" s="116"/>
      <c r="B44" s="28"/>
      <c r="C44" s="29"/>
      <c r="D44" s="30">
        <f t="shared" si="0"/>
        <v>0</v>
      </c>
      <c r="E44" s="36"/>
      <c r="F44" s="37">
        <f t="shared" si="1"/>
        <v>0</v>
      </c>
      <c r="G44" s="38" t="e">
        <f t="shared" si="2"/>
        <v>#DIV/0!</v>
      </c>
      <c r="H44" s="39">
        <f t="shared" si="3"/>
        <v>0</v>
      </c>
      <c r="I44" s="40">
        <f t="shared" si="4"/>
        <v>0</v>
      </c>
    </row>
    <row r="45" spans="1:9" ht="13.5" thickBot="1">
      <c r="A45" s="117"/>
      <c r="B45" s="41"/>
      <c r="C45" s="42"/>
      <c r="D45" s="43">
        <f t="shared" si="0"/>
        <v>0</v>
      </c>
      <c r="F45" s="44">
        <f t="shared" si="1"/>
        <v>0</v>
      </c>
      <c r="G45" s="45" t="e">
        <f t="shared" si="2"/>
        <v>#DIV/0!</v>
      </c>
      <c r="H45" s="46">
        <f t="shared" si="3"/>
        <v>0</v>
      </c>
      <c r="I45" s="47">
        <f t="shared" si="4"/>
        <v>0</v>
      </c>
    </row>
    <row r="46" spans="1:9" ht="14.25" thickBot="1" thickTop="1">
      <c r="A46" s="118" t="s">
        <v>18</v>
      </c>
      <c r="B46" s="48">
        <f>SUM(B4:B45)</f>
        <v>665.36</v>
      </c>
      <c r="C46" s="51">
        <f>SUM(C4:C45)</f>
        <v>57.730000000000004</v>
      </c>
      <c r="D46" s="49">
        <f>SUM(D4:D45)</f>
        <v>30.330000000000027</v>
      </c>
      <c r="E46" s="50"/>
      <c r="F46" s="51">
        <f>SUM(F4:F45)</f>
        <v>577.3</v>
      </c>
      <c r="G46" s="52"/>
      <c r="H46" s="51">
        <f>SUM(H4:H45)</f>
        <v>577.3</v>
      </c>
      <c r="I46" s="53">
        <f>SUM(I4:I45)</f>
        <v>0</v>
      </c>
    </row>
    <row r="47" spans="1:9" ht="14.25" thickBot="1" thickTop="1">
      <c r="A47" s="54"/>
      <c r="B47" s="55"/>
      <c r="C47" s="55"/>
      <c r="D47" s="55"/>
      <c r="E47" s="1"/>
      <c r="F47" s="55"/>
      <c r="G47" s="56"/>
      <c r="H47" s="57"/>
      <c r="I47" s="55"/>
    </row>
    <row r="48" spans="1:7" ht="14.25" thickBot="1" thickTop="1">
      <c r="A48" s="58"/>
      <c r="B48" s="59"/>
      <c r="C48" s="89" t="s">
        <v>19</v>
      </c>
      <c r="D48" s="88"/>
      <c r="E48" s="90"/>
      <c r="F48" s="90"/>
      <c r="G48" s="91"/>
    </row>
    <row r="49" spans="1:8" ht="13.5" thickTop="1">
      <c r="A49" s="1"/>
      <c r="B49" s="60"/>
      <c r="C49" s="121" t="s">
        <v>20</v>
      </c>
      <c r="D49" s="122"/>
      <c r="E49" s="122"/>
      <c r="F49" s="122"/>
      <c r="G49" s="123"/>
      <c r="H49" s="61">
        <f>H46+C46+I46+D46</f>
        <v>665.36</v>
      </c>
    </row>
    <row r="50" spans="1:8" ht="13.5" thickBot="1">
      <c r="A50" s="58"/>
      <c r="B50" s="60"/>
      <c r="C50" s="62"/>
      <c r="D50" s="119" t="s">
        <v>21</v>
      </c>
      <c r="E50" s="119"/>
      <c r="F50" s="119"/>
      <c r="G50" s="120"/>
      <c r="H50" s="63">
        <f>I46+H46+C46+D46</f>
        <v>665.36</v>
      </c>
    </row>
    <row r="51" spans="1:9" ht="14.25" thickBot="1" thickTop="1">
      <c r="A51" s="64"/>
      <c r="B51" s="60"/>
      <c r="C51" s="60"/>
      <c r="D51" s="60"/>
      <c r="F51" s="60"/>
      <c r="G51" s="65"/>
      <c r="H51" s="66"/>
      <c r="I51" s="60"/>
    </row>
    <row r="52" spans="1:9" ht="18" customHeight="1" thickBot="1">
      <c r="A52" s="1"/>
      <c r="B52" s="124" t="s">
        <v>31</v>
      </c>
      <c r="C52" s="125"/>
      <c r="D52" s="125"/>
      <c r="E52" s="125"/>
      <c r="F52" s="125"/>
      <c r="G52" s="125"/>
      <c r="H52" s="125"/>
      <c r="I52" s="126"/>
    </row>
    <row r="53" spans="1:9" ht="13.5" thickBot="1">
      <c r="A53" s="1"/>
      <c r="B53" s="60"/>
      <c r="C53" s="60"/>
      <c r="D53" s="60"/>
      <c r="F53" s="60"/>
      <c r="G53" s="65"/>
      <c r="H53" s="66"/>
      <c r="I53" s="1"/>
    </row>
    <row r="54" spans="1:7" ht="13.5" thickBot="1">
      <c r="A54" s="1"/>
      <c r="B54" s="124" t="s">
        <v>90</v>
      </c>
      <c r="C54" s="125"/>
      <c r="D54" s="125"/>
      <c r="E54" s="125"/>
      <c r="F54" s="125"/>
      <c r="G54" s="126"/>
    </row>
    <row r="55" spans="1:9" ht="76.5" customHeight="1">
      <c r="A55" s="1"/>
      <c r="B55" s="67" t="s">
        <v>22</v>
      </c>
      <c r="C55" s="67"/>
      <c r="D55" s="68"/>
      <c r="E55" s="69"/>
      <c r="F55" s="68"/>
      <c r="G55" s="70"/>
      <c r="H55" s="71"/>
      <c r="I55" s="69"/>
    </row>
    <row r="56" spans="1:9" ht="14.25">
      <c r="A56" s="1"/>
      <c r="B56" s="67"/>
      <c r="C56" s="67"/>
      <c r="D56" s="68"/>
      <c r="E56" s="69"/>
      <c r="F56" s="68"/>
      <c r="G56" s="70"/>
      <c r="H56" s="71"/>
      <c r="I56" s="69"/>
    </row>
    <row r="57" spans="1:9" ht="14.25">
      <c r="A57" s="1"/>
      <c r="B57" s="72" t="s">
        <v>23</v>
      </c>
      <c r="C57" s="72"/>
      <c r="D57" s="72"/>
      <c r="E57" s="72"/>
      <c r="F57" s="72"/>
      <c r="G57" s="72"/>
      <c r="H57" s="72"/>
      <c r="I57" s="72"/>
    </row>
    <row r="58" spans="1:9" ht="14.25">
      <c r="A58" s="1"/>
      <c r="B58" s="67"/>
      <c r="C58" s="127" t="s">
        <v>24</v>
      </c>
      <c r="D58" s="127"/>
      <c r="E58" s="127"/>
      <c r="F58" s="127"/>
      <c r="G58" s="127"/>
      <c r="H58" s="127"/>
      <c r="I58" s="69"/>
    </row>
    <row r="59" spans="1:9" ht="14.25">
      <c r="A59" s="1"/>
      <c r="B59" s="67"/>
      <c r="C59" s="127" t="s">
        <v>25</v>
      </c>
      <c r="D59" s="127"/>
      <c r="E59" s="73"/>
      <c r="F59" s="159" t="str">
        <f>A3</f>
        <v>Feb 2008</v>
      </c>
      <c r="G59" s="159"/>
      <c r="H59" s="71"/>
      <c r="I59" s="69"/>
    </row>
    <row r="60" spans="1:9" ht="14.25">
      <c r="A60" s="1"/>
      <c r="B60" s="67"/>
      <c r="C60" s="67"/>
      <c r="D60" s="68"/>
      <c r="E60" s="69"/>
      <c r="F60" s="68"/>
      <c r="G60" s="70"/>
      <c r="H60" s="71"/>
      <c r="I60" s="69"/>
    </row>
    <row r="61" spans="1:9" ht="15" customHeight="1">
      <c r="A61" s="1"/>
      <c r="B61" s="128" t="s">
        <v>87</v>
      </c>
      <c r="C61" s="129"/>
      <c r="D61" s="74"/>
      <c r="E61" s="75"/>
      <c r="F61" s="134" t="s">
        <v>89</v>
      </c>
      <c r="G61" s="134"/>
      <c r="H61" s="135"/>
      <c r="I61" s="107"/>
    </row>
    <row r="62" spans="1:9" ht="12.75">
      <c r="A62" s="1"/>
      <c r="B62" s="130"/>
      <c r="C62" s="131"/>
      <c r="D62" s="1"/>
      <c r="E62" s="1"/>
      <c r="F62" s="136"/>
      <c r="G62" s="136"/>
      <c r="H62" s="137"/>
      <c r="I62" s="107"/>
    </row>
    <row r="63" spans="1:9" ht="15">
      <c r="A63" s="1"/>
      <c r="B63" s="132"/>
      <c r="C63" s="133"/>
      <c r="D63" s="110">
        <f>C46</f>
        <v>57.730000000000004</v>
      </c>
      <c r="E63" s="76"/>
      <c r="F63" s="138"/>
      <c r="G63" s="138"/>
      <c r="H63" s="139"/>
      <c r="I63" s="69"/>
    </row>
    <row r="64" spans="1:9" ht="14.25">
      <c r="A64" s="1"/>
      <c r="B64" s="67"/>
      <c r="C64" s="67"/>
      <c r="D64" s="67"/>
      <c r="E64" s="77"/>
      <c r="F64" s="78"/>
      <c r="G64" s="78"/>
      <c r="H64" s="79"/>
      <c r="I64" s="69"/>
    </row>
    <row r="65" spans="1:9" ht="14.25">
      <c r="A65" s="1"/>
      <c r="B65" s="67"/>
      <c r="C65" s="67"/>
      <c r="D65" s="67"/>
      <c r="E65" s="77"/>
      <c r="F65" s="78"/>
      <c r="G65" s="78"/>
      <c r="H65" s="79"/>
      <c r="I65" s="69"/>
    </row>
    <row r="66" spans="1:9" ht="14.25">
      <c r="A66" s="1"/>
      <c r="B66" s="67"/>
      <c r="C66" s="67"/>
      <c r="D66" s="68"/>
      <c r="E66" s="69"/>
      <c r="F66" s="68"/>
      <c r="G66" s="70"/>
      <c r="H66" s="71"/>
      <c r="I66" s="69"/>
    </row>
    <row r="67" spans="1:9" ht="15" customHeight="1">
      <c r="A67" s="1"/>
      <c r="B67" s="94" t="s">
        <v>26</v>
      </c>
      <c r="C67" s="80"/>
      <c r="D67" s="111">
        <f>H46+C46</f>
        <v>635.03</v>
      </c>
      <c r="E67" s="81"/>
      <c r="F67" s="144" t="s">
        <v>27</v>
      </c>
      <c r="G67" s="144"/>
      <c r="H67" s="145"/>
      <c r="I67" s="109"/>
    </row>
    <row r="68" spans="1:9" ht="14.25" customHeight="1">
      <c r="A68" s="1"/>
      <c r="B68" s="140" t="s">
        <v>28</v>
      </c>
      <c r="C68" s="141"/>
      <c r="D68" s="82"/>
      <c r="E68" s="83"/>
      <c r="F68" s="146"/>
      <c r="G68" s="146"/>
      <c r="H68" s="147"/>
      <c r="I68" s="109"/>
    </row>
    <row r="69" spans="1:9" ht="12.75">
      <c r="A69" s="1"/>
      <c r="B69" s="140"/>
      <c r="C69" s="141"/>
      <c r="D69" s="1"/>
      <c r="E69" s="1"/>
      <c r="F69" s="146"/>
      <c r="G69" s="146"/>
      <c r="H69" s="147"/>
      <c r="I69" s="109"/>
    </row>
    <row r="70" spans="1:9" ht="14.25">
      <c r="A70" s="1"/>
      <c r="B70" s="142"/>
      <c r="C70" s="143"/>
      <c r="D70" s="84"/>
      <c r="E70" s="85"/>
      <c r="F70" s="148"/>
      <c r="G70" s="148"/>
      <c r="H70" s="149"/>
      <c r="I70" s="95"/>
    </row>
    <row r="71" spans="1:9" ht="14.25">
      <c r="A71" s="1"/>
      <c r="B71" s="96"/>
      <c r="C71" s="96"/>
      <c r="D71" s="108"/>
      <c r="E71" s="83"/>
      <c r="F71" s="95"/>
      <c r="G71" s="95"/>
      <c r="H71" s="95"/>
      <c r="I71" s="95"/>
    </row>
    <row r="72" spans="1:9" ht="14.25">
      <c r="A72" s="1"/>
      <c r="B72" s="96"/>
      <c r="C72" s="96"/>
      <c r="D72" s="108"/>
      <c r="E72" s="83"/>
      <c r="F72" s="95"/>
      <c r="G72" s="95"/>
      <c r="H72" s="95"/>
      <c r="I72" s="95"/>
    </row>
    <row r="73" spans="1:9" ht="15.75" customHeight="1">
      <c r="A73" s="1"/>
      <c r="B73" s="67"/>
      <c r="C73" s="67"/>
      <c r="D73" s="68"/>
      <c r="E73" s="69"/>
      <c r="F73" s="69"/>
      <c r="G73" s="69"/>
      <c r="H73" s="69"/>
      <c r="I73" s="69"/>
    </row>
    <row r="74" spans="1:9" ht="14.25" customHeight="1">
      <c r="A74" s="1"/>
      <c r="B74" s="150" t="s">
        <v>88</v>
      </c>
      <c r="C74" s="151"/>
      <c r="D74" s="151"/>
      <c r="E74" s="151"/>
      <c r="F74" s="151"/>
      <c r="G74" s="151"/>
      <c r="H74" s="152"/>
      <c r="I74" s="69"/>
    </row>
    <row r="75" spans="1:9" ht="14.25">
      <c r="A75" s="1"/>
      <c r="B75" s="153"/>
      <c r="C75" s="154"/>
      <c r="D75" s="154"/>
      <c r="E75" s="154"/>
      <c r="F75" s="154"/>
      <c r="G75" s="154"/>
      <c r="H75" s="155"/>
      <c r="I75" s="69"/>
    </row>
    <row r="76" spans="1:9" ht="14.25">
      <c r="A76" s="1"/>
      <c r="B76" s="153"/>
      <c r="C76" s="154"/>
      <c r="D76" s="154"/>
      <c r="E76" s="154"/>
      <c r="F76" s="154"/>
      <c r="G76" s="154"/>
      <c r="H76" s="155"/>
      <c r="I76" s="69"/>
    </row>
    <row r="77" spans="1:9" ht="14.25">
      <c r="A77" s="1"/>
      <c r="B77" s="153"/>
      <c r="C77" s="154"/>
      <c r="D77" s="154"/>
      <c r="E77" s="154"/>
      <c r="F77" s="154"/>
      <c r="G77" s="154"/>
      <c r="H77" s="155"/>
      <c r="I77" s="69"/>
    </row>
    <row r="78" spans="1:8" ht="14.25" customHeight="1">
      <c r="A78" s="1"/>
      <c r="B78" s="153"/>
      <c r="C78" s="154"/>
      <c r="D78" s="154"/>
      <c r="E78" s="154"/>
      <c r="F78" s="154"/>
      <c r="G78" s="154"/>
      <c r="H78" s="155"/>
    </row>
    <row r="79" spans="1:8" ht="14.25" customHeight="1">
      <c r="A79" s="1"/>
      <c r="B79" s="156"/>
      <c r="C79" s="157"/>
      <c r="D79" s="157"/>
      <c r="E79" s="157"/>
      <c r="F79" s="157"/>
      <c r="G79" s="157"/>
      <c r="H79" s="158"/>
    </row>
    <row r="80" spans="1:8" ht="12.75" customHeight="1">
      <c r="A80" s="1"/>
      <c r="B80" s="87"/>
      <c r="C80" s="87"/>
      <c r="D80" s="87"/>
      <c r="F80" s="4"/>
      <c r="G80" s="5"/>
      <c r="H80" s="86"/>
    </row>
    <row r="81" spans="1:8" ht="43.5" customHeight="1">
      <c r="A81" s="1"/>
      <c r="C81" s="92" t="s">
        <v>30</v>
      </c>
      <c r="D81" s="87"/>
      <c r="G81" s="93" t="s">
        <v>29</v>
      </c>
      <c r="H81" s="86"/>
    </row>
    <row r="82" spans="2:4" ht="12.75" customHeight="1">
      <c r="B82" s="87"/>
      <c r="C82" s="87"/>
      <c r="D82" s="87"/>
    </row>
  </sheetData>
  <sheetProtection password="CDDC" sheet="1" objects="1" scenarios="1" formatCells="0" formatColumns="0" insertColumns="0" selectLockedCells="1" sort="0"/>
  <mergeCells count="12">
    <mergeCell ref="D50:G50"/>
    <mergeCell ref="C49:G49"/>
    <mergeCell ref="B74:H79"/>
    <mergeCell ref="B52:I52"/>
    <mergeCell ref="C58:H58"/>
    <mergeCell ref="C59:D59"/>
    <mergeCell ref="F59:G59"/>
    <mergeCell ref="B54:G54"/>
    <mergeCell ref="B61:C63"/>
    <mergeCell ref="F61:H63"/>
    <mergeCell ref="B68:C70"/>
    <mergeCell ref="F67:H70"/>
  </mergeCells>
  <printOptions/>
  <pageMargins left="0.75" right="0.63" top="0.93" bottom="0.57" header="0.5" footer="0.32"/>
  <pageSetup horizontalDpi="600" verticalDpi="600" orientation="portrait" paperSize="9" r:id="rId1"/>
  <headerFooter alignWithMargins="0">
    <oddHeader>&amp;C&amp;"Arial,Bold"&amp;11GST Cash Recovery Claim
[enter your name]</oddHeader>
    <oddFooter>&amp;CPrepared 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6">
      <selection activeCell="P8" sqref="P8"/>
    </sheetView>
  </sheetViews>
  <sheetFormatPr defaultColWidth="9.140625" defaultRowHeight="12.75"/>
  <sheetData>
    <row r="1" spans="1:10" ht="18">
      <c r="A1" s="161" t="s">
        <v>32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1" ht="18">
      <c r="A2" s="161" t="s">
        <v>33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0" ht="12.75">
      <c r="A3" s="97"/>
      <c r="J3" s="106" t="s">
        <v>86</v>
      </c>
    </row>
    <row r="4" ht="15">
      <c r="A4" s="98" t="s">
        <v>34</v>
      </c>
    </row>
    <row r="5" ht="14.25">
      <c r="A5" s="99" t="s">
        <v>35</v>
      </c>
    </row>
    <row r="6" ht="15">
      <c r="A6" s="98" t="s">
        <v>36</v>
      </c>
    </row>
    <row r="7" ht="14.25">
      <c r="A7" s="100" t="s">
        <v>37</v>
      </c>
    </row>
    <row r="8" ht="14.25">
      <c r="A8" s="100" t="s">
        <v>38</v>
      </c>
    </row>
    <row r="9" ht="14.25">
      <c r="A9" s="100" t="s">
        <v>39</v>
      </c>
    </row>
    <row r="10" ht="15">
      <c r="A10" s="98" t="s">
        <v>40</v>
      </c>
    </row>
    <row r="11" ht="14.25">
      <c r="A11" s="99" t="s">
        <v>41</v>
      </c>
    </row>
    <row r="12" ht="14.25">
      <c r="B12" s="101" t="s">
        <v>42</v>
      </c>
    </row>
    <row r="13" ht="14.25">
      <c r="B13" s="100" t="s">
        <v>43</v>
      </c>
    </row>
    <row r="14" ht="14.25">
      <c r="A14" s="99" t="s">
        <v>44</v>
      </c>
    </row>
    <row r="15" ht="14.25">
      <c r="A15" s="99" t="s">
        <v>45</v>
      </c>
    </row>
    <row r="16" ht="15">
      <c r="A16" s="98" t="s">
        <v>46</v>
      </c>
    </row>
    <row r="17" ht="14.25">
      <c r="A17" s="102" t="s">
        <v>78</v>
      </c>
    </row>
    <row r="18" ht="14.25">
      <c r="A18" s="102" t="s">
        <v>47</v>
      </c>
    </row>
    <row r="19" ht="14.25">
      <c r="A19" s="102" t="s">
        <v>48</v>
      </c>
    </row>
    <row r="20" ht="14.25">
      <c r="A20" s="100" t="s">
        <v>49</v>
      </c>
    </row>
    <row r="21" ht="14.25">
      <c r="A21" s="102" t="s">
        <v>50</v>
      </c>
    </row>
    <row r="22" ht="14.25">
      <c r="A22" s="102" t="s">
        <v>51</v>
      </c>
    </row>
    <row r="23" ht="15">
      <c r="A23" s="103" t="s">
        <v>52</v>
      </c>
    </row>
    <row r="24" ht="16.5">
      <c r="A24" s="104" t="s">
        <v>53</v>
      </c>
    </row>
    <row r="25" ht="15">
      <c r="A25" s="103" t="s">
        <v>54</v>
      </c>
    </row>
    <row r="26" ht="14.25">
      <c r="A26" s="102" t="s">
        <v>55</v>
      </c>
    </row>
    <row r="27" ht="14.25">
      <c r="A27" s="100" t="s">
        <v>56</v>
      </c>
    </row>
    <row r="28" ht="14.25">
      <c r="A28" s="100" t="s">
        <v>57</v>
      </c>
    </row>
    <row r="29" ht="14.25">
      <c r="A29" s="100"/>
    </row>
    <row r="30" ht="14.25">
      <c r="A30" s="100"/>
    </row>
    <row r="31" spans="1:10" ht="18">
      <c r="A31" s="161" t="s">
        <v>58</v>
      </c>
      <c r="B31" s="161"/>
      <c r="C31" s="161"/>
      <c r="D31" s="161"/>
      <c r="E31" s="161"/>
      <c r="F31" s="161"/>
      <c r="G31" s="161"/>
      <c r="H31" s="161"/>
      <c r="I31" s="161"/>
      <c r="J31" s="161"/>
    </row>
    <row r="32" spans="1:10" ht="12.75">
      <c r="A32" s="160" t="s">
        <v>59</v>
      </c>
      <c r="B32" s="160"/>
      <c r="C32" s="160"/>
      <c r="D32" s="160"/>
      <c r="E32" s="160"/>
      <c r="F32" s="160"/>
      <c r="G32" s="160"/>
      <c r="H32" s="160"/>
      <c r="I32" s="160"/>
      <c r="J32" s="160"/>
    </row>
    <row r="33" spans="1:10" ht="12.75">
      <c r="A33" s="160" t="s">
        <v>60</v>
      </c>
      <c r="B33" s="160"/>
      <c r="C33" s="160"/>
      <c r="D33" s="160"/>
      <c r="E33" s="160"/>
      <c r="F33" s="160"/>
      <c r="G33" s="160"/>
      <c r="H33" s="160"/>
      <c r="I33" s="160"/>
      <c r="J33" s="160"/>
    </row>
    <row r="34" ht="14.25">
      <c r="A34" s="99"/>
    </row>
    <row r="35" ht="14.25">
      <c r="A35" s="100" t="s">
        <v>61</v>
      </c>
    </row>
    <row r="36" ht="14.25">
      <c r="A36" s="100" t="s">
        <v>62</v>
      </c>
    </row>
    <row r="37" ht="14.25">
      <c r="A37" s="100" t="s">
        <v>63</v>
      </c>
    </row>
    <row r="38" ht="14.25">
      <c r="A38" s="100" t="s">
        <v>64</v>
      </c>
    </row>
    <row r="39" ht="14.25">
      <c r="A39" s="100" t="s">
        <v>79</v>
      </c>
    </row>
    <row r="40" ht="14.25">
      <c r="A40" s="100" t="s">
        <v>65</v>
      </c>
    </row>
    <row r="41" ht="14.25">
      <c r="A41" s="100" t="s">
        <v>66</v>
      </c>
    </row>
    <row r="42" ht="14.25">
      <c r="A42" s="100" t="s">
        <v>67</v>
      </c>
    </row>
    <row r="43" ht="14.25">
      <c r="A43" s="100" t="s">
        <v>80</v>
      </c>
    </row>
    <row r="44" ht="14.25">
      <c r="A44" s="100" t="s">
        <v>68</v>
      </c>
    </row>
    <row r="45" ht="14.25">
      <c r="A45" s="100" t="s">
        <v>69</v>
      </c>
    </row>
    <row r="46" ht="14.25">
      <c r="A46" s="100" t="s">
        <v>70</v>
      </c>
    </row>
    <row r="47" ht="14.25">
      <c r="A47" s="100" t="s">
        <v>81</v>
      </c>
    </row>
    <row r="48" ht="14.25">
      <c r="A48" s="100" t="s">
        <v>82</v>
      </c>
    </row>
    <row r="49" ht="14.25">
      <c r="A49" s="100" t="s">
        <v>83</v>
      </c>
    </row>
    <row r="50" ht="14.25">
      <c r="A50" s="100" t="s">
        <v>71</v>
      </c>
    </row>
    <row r="51" ht="14.25">
      <c r="A51" s="100" t="s">
        <v>72</v>
      </c>
    </row>
    <row r="52" ht="14.25">
      <c r="A52" s="100" t="s">
        <v>73</v>
      </c>
    </row>
    <row r="53" ht="14.25">
      <c r="A53" s="100" t="s">
        <v>74</v>
      </c>
    </row>
    <row r="54" ht="14.25">
      <c r="C54" s="105" t="s">
        <v>75</v>
      </c>
    </row>
    <row r="55" ht="14.25">
      <c r="C55" s="105" t="s">
        <v>76</v>
      </c>
    </row>
    <row r="56" ht="14.25">
      <c r="C56" s="105" t="s">
        <v>84</v>
      </c>
    </row>
    <row r="57" ht="14.25">
      <c r="C57" s="105" t="s">
        <v>85</v>
      </c>
    </row>
    <row r="58" ht="14.25">
      <c r="A58" s="100" t="s">
        <v>77</v>
      </c>
    </row>
  </sheetData>
  <mergeCells count="5">
    <mergeCell ref="A33:J33"/>
    <mergeCell ref="A1:J1"/>
    <mergeCell ref="A2:K2"/>
    <mergeCell ref="A31:J31"/>
    <mergeCell ref="A32:J3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Presbyterian Church Offices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johnirvin</dc:creator>
  <cp:keywords/>
  <dc:description/>
  <cp:lastModifiedBy>johnirvin</cp:lastModifiedBy>
  <cp:lastPrinted>2008-01-16T20:55:12Z</cp:lastPrinted>
  <dcterms:created xsi:type="dcterms:W3CDTF">2008-01-13T06:18:09Z</dcterms:created>
  <dcterms:modified xsi:type="dcterms:W3CDTF">2008-01-16T20:57:06Z</dcterms:modified>
  <cp:category/>
  <cp:version/>
  <cp:contentType/>
  <cp:contentStatus/>
</cp:coreProperties>
</file>